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05財政担当\H30\④公営企業\02 公営企業決算統計\310111H29決算比較分析表照会\05県ホームページ公表\1上水\"/>
    </mc:Choice>
  </mc:AlternateContent>
  <workbookProtection workbookAlgorithmName="SHA-512" workbookHashValue="5H0b9DYboTYmFXqTgSNkvwPwW5fMnjpT9csXEWQxvW41d/peXGjakY5hEevr6+PUFa7HmyDJtDSovYafID49nQ==" workbookSaltValue="eOv6R90nmMUtcMXWJdcdYA=="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<sst xmlns="http://schemas.openxmlformats.org/spreadsheetml/2006/main" count="232" uniqueCount="120">
  <si>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</si>
  <si>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</si>
  <si>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</si>
  <si>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</si>
  <si>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</si>
  <si>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</si>
  <si>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</si>
  <si>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</si>
  <si>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</si>
  <si>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</si>
  <si>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</si>
  <si>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</si>
  <si>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</si>
  <si>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</si>
  <si>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</si>
  <si>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</si>
  <si>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</si>
  <si>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</si>
  <si>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</si>
  <si>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</si>
  <si>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</si>
  <si>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</si>
  <si>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</si>
  <si>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</si>
  <si>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</si>
  <si>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</si>
  <si>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</si>
  <si>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</si>
  <si>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</si>
  <si>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</si>
  <si>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</si>
  <si>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</si>
  <si>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</si>
  <si>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</si>
  <si>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</si>
  <si>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</si>
  <si>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</si>
  <si>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</si>
  <si>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</si>
  <si>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</si>
  <si>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</si>
  <si>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</si>
  <si>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</si>
  <si>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</si>
  <si>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</si>
  <si>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</si>
  <si>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</si>
  <si>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</si>
  <si>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</si>
  <si>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</si>
  <si>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</si>
  <si>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</si>
  <si>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</si>
  <si>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</si>
  <si>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</si>
  <si>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</si>
  <si>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</si>
  <si>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</si>
  <si>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</si>
  <si>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</si>
  <si>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</si>
  <si>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</si>
  <si>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</si>
  <si>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</si>
  <si>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</si>
  <si>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</si>
  <si>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</si>
  <si>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</si>
  <si>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</si>
  <si>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</si>
  <si>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</si>
  <si>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</si>
  <si>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</si>
  <si>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</si>
  <si>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</si>
  <si>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</si>
  <si>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</si>
  <si>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</si>
  <si>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</si>
  <si>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</si>
  <si>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</si>
  <si>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</si>
  <si>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</si>
  <si>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</si>
  <si>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</si>
  <si>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</si>
  <si>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</si>
  <si>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</si>
  <si>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</si>
  <si>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</si>
  <si>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</si>
  <si>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</si>
  <si>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</si>
  <si>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</si>
  <si>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</si>
  <si>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</si>
  <si>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</si>
  <si>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</si>
  <si>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</si>
  <si>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</si>
  <si>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</si>
  <si>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</si>
  <si>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</si>
  <si>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</si>
  <si>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</si>
  <si>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鹿沼市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</si>
  <si>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</si>
  <si>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</si>
  <si>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</si>
  <si>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</si>
  <si>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</si>
  <si>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</si>
  <si>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</si>
  <si>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</si>
  <si>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</si>
  <si>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</si>
  <si>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</si>
  <si>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経常収支比率及び料金回収率については、いずれも100％を超え、平均値と同水準又は上回る水準を維持している。しかし、赤字経営であった簡易水道事業の統合や、将来的には人口減少による給水収益の減少が予想されることから、費用の削減など継続して効率的な経営に取り組んでいく必要がある。
　また、老朽化の状況について、今後は管路経年化率が上昇していくことが予想されること、また、管路更新率が1％未満の低い水準で推移していることから、更新のペースが追い付かず老朽化が加速していくことは明白である。管路の老朽化は、水道水の安定供給に直結するもので、かつ、有収率が向上しない要因でもあるため、更新のスピードアップが必要である。</t>
    <rPh sb="1" eb="3">
      <t>ケイジョウ</t>
    </rPh>
    <rPh sb="3" eb="5">
      <t>シュウシ</t>
    </rPh>
    <rPh sb="5" eb="7">
      <t>ヒリツ</t>
    </rPh>
    <rPh sb="7" eb="8">
      <t>オヨ</t>
    </rPh>
    <rPh sb="9" eb="11">
      <t>リョウキン</t>
    </rPh>
    <rPh sb="11" eb="13">
      <t>カイシュウ</t>
    </rPh>
    <rPh sb="13" eb="14">
      <t>リツ</t>
    </rPh>
    <rPh sb="29" eb="30">
      <t>コ</t>
    </rPh>
    <rPh sb="32" eb="35">
      <t>ヘイキンチ</t>
    </rPh>
    <rPh sb="36" eb="39">
      <t>ドウスイジュン</t>
    </rPh>
    <rPh sb="39" eb="40">
      <t>マタ</t>
    </rPh>
    <rPh sb="41" eb="43">
      <t>ウワマワ</t>
    </rPh>
    <rPh sb="44" eb="46">
      <t>スイジュン</t>
    </rPh>
    <rPh sb="47" eb="49">
      <t>イジ</t>
    </rPh>
    <rPh sb="58" eb="60">
      <t>アカジ</t>
    </rPh>
    <rPh sb="60" eb="62">
      <t>ケイエイ</t>
    </rPh>
    <rPh sb="66" eb="68">
      <t>カンイ</t>
    </rPh>
    <rPh sb="68" eb="70">
      <t>スイドウ</t>
    </rPh>
    <rPh sb="70" eb="72">
      <t>ジギョウ</t>
    </rPh>
    <rPh sb="73" eb="75">
      <t>トウゴウ</t>
    </rPh>
    <rPh sb="77" eb="80">
      <t>ショウライテキ</t>
    </rPh>
    <rPh sb="82" eb="84">
      <t>ジンコウ</t>
    </rPh>
    <rPh sb="84" eb="86">
      <t>ゲンショウ</t>
    </rPh>
    <rPh sb="89" eb="91">
      <t>キュウスイ</t>
    </rPh>
    <rPh sb="91" eb="93">
      <t>シュウエキ</t>
    </rPh>
    <rPh sb="94" eb="96">
      <t>ゲンショウ</t>
    </rPh>
    <rPh sb="97" eb="99">
      <t>ヨソウ</t>
    </rPh>
    <rPh sb="107" eb="109">
      <t>ヒヨウ</t>
    </rPh>
    <rPh sb="110" eb="112">
      <t>サクゲン</t>
    </rPh>
    <rPh sb="114" eb="116">
      <t>ケイゾク</t>
    </rPh>
    <rPh sb="118" eb="121">
      <t>コウリツテキ</t>
    </rPh>
    <rPh sb="122" eb="124">
      <t>ケイエイ</t>
    </rPh>
    <rPh sb="125" eb="126">
      <t>ト</t>
    </rPh>
    <rPh sb="127" eb="128">
      <t>ク</t>
    </rPh>
    <rPh sb="132" eb="134">
      <t>ヒツヨウ</t>
    </rPh>
    <rPh sb="143" eb="146">
      <t>ロウキュウカ</t>
    </rPh>
    <rPh sb="147" eb="149">
      <t>ジョウキョウ</t>
    </rPh>
    <rPh sb="154" eb="156">
      <t>コンゴ</t>
    </rPh>
    <rPh sb="157" eb="159">
      <t>カンロ</t>
    </rPh>
    <rPh sb="159" eb="162">
      <t>ケイネンカ</t>
    </rPh>
    <rPh sb="162" eb="163">
      <t>リツ</t>
    </rPh>
    <rPh sb="164" eb="166">
      <t>ジョウショウ</t>
    </rPh>
    <rPh sb="173" eb="175">
      <t>ヨソウ</t>
    </rPh>
    <rPh sb="184" eb="186">
      <t>カンロ</t>
    </rPh>
    <rPh sb="186" eb="188">
      <t>コウシン</t>
    </rPh>
    <rPh sb="188" eb="189">
      <t>リツ</t>
    </rPh>
    <rPh sb="211" eb="213">
      <t>コウシン</t>
    </rPh>
    <rPh sb="218" eb="219">
      <t>オ</t>
    </rPh>
    <rPh sb="220" eb="221">
      <t>ツ</t>
    </rPh>
    <rPh sb="227" eb="229">
      <t>カソク</t>
    </rPh>
    <rPh sb="236" eb="238">
      <t>メイハク</t>
    </rPh>
    <phoneticPr fontId="4"/>
  </si>
  <si>
    <t xml:space="preserve">　経常収支比率は、Ｈ28の128.94％から、Ｈ29は111.08％と17.86ポイント減少している。Ｈ29年度、上水道事業へ単年度の収支が赤字であった簡易水道事業を統合したことが主な原因である。上水道事業は直近の4年間の推移では多少の変動はあるもののほぼ横ばい状態であり、平均値と比較しても高い水準を維持していたが、Ｈ29は事業統合をしたため平均値とほぼ同じ水準になってしまった。将来的には、人口減少により給水収益の減少が予想され、かつ、管路の老朽化、特に旧簡易水道事業の経年劣化が著しいため修繕費用が増えることが予想される。今後、経営の健全性を維持していくため、更なる費用の削減に努めていく必要がある。
　流動比率については、Ｈ28の583.02％から、Ｈ29は364.60％と218.42ポイント減少し、ほぼ平均値と同じになった。また、企業債残高対給水収益比率については、Ｈ28の317.78％から、Ｈ29には478.49％と160.71ポイント増加した。
　いずれも、簡易水道事業統合による企業債引き継ぎが原因である。
　料金回収率及び給水原価、施設利用率については、平均値に比べ良好な数値を維持している。一方、有収率については、Ｈ28の84.07％からＨ29は79.09％と4.98ポイント減少している。これは、有収率が平均値を下回っていた簡易水道事業を統合したことが原因である。今後、より一層の漏水防止対策、特に旧簡易水道事業エリアの漏水対策に努めていく必要がある。
</t>
    <rPh sb="1" eb="3">
      <t>ケイジョウ</t>
    </rPh>
    <rPh sb="3" eb="5">
      <t>シュウシ</t>
    </rPh>
    <rPh sb="5" eb="7">
      <t>ヒリツ</t>
    </rPh>
    <rPh sb="44" eb="46">
      <t>ゲンショウ</t>
    </rPh>
    <rPh sb="54" eb="56">
      <t>ネンド</t>
    </rPh>
    <rPh sb="57" eb="60">
      <t>ジョウスイドウ</t>
    </rPh>
    <rPh sb="60" eb="62">
      <t>ジギョウ</t>
    </rPh>
    <rPh sb="63" eb="66">
      <t>タンネンド</t>
    </rPh>
    <rPh sb="76" eb="78">
      <t>カンイ</t>
    </rPh>
    <rPh sb="78" eb="80">
      <t>スイドウ</t>
    </rPh>
    <rPh sb="80" eb="82">
      <t>ジギョウ</t>
    </rPh>
    <rPh sb="83" eb="85">
      <t>トウゴウ</t>
    </rPh>
    <rPh sb="90" eb="91">
      <t>オモ</t>
    </rPh>
    <rPh sb="92" eb="94">
      <t>ゲンイン</t>
    </rPh>
    <rPh sb="98" eb="101">
      <t>ジョウスイドウ</t>
    </rPh>
    <rPh sb="101" eb="103">
      <t>ジギョウ</t>
    </rPh>
    <rPh sb="104" eb="106">
      <t>チョッキン</t>
    </rPh>
    <rPh sb="108" eb="110">
      <t>ネンカン</t>
    </rPh>
    <rPh sb="111" eb="113">
      <t>スイイ</t>
    </rPh>
    <rPh sb="115" eb="117">
      <t>タショウ</t>
    </rPh>
    <rPh sb="118" eb="120">
      <t>ヘンドウ</t>
    </rPh>
    <rPh sb="128" eb="129">
      <t>ヨコ</t>
    </rPh>
    <rPh sb="131" eb="133">
      <t>ジョウタイ</t>
    </rPh>
    <rPh sb="137" eb="140">
      <t>ヘイキンチ</t>
    </rPh>
    <rPh sb="141" eb="143">
      <t>ヒカク</t>
    </rPh>
    <rPh sb="146" eb="147">
      <t>タカ</t>
    </rPh>
    <rPh sb="148" eb="150">
      <t>スイジュン</t>
    </rPh>
    <rPh sb="151" eb="153">
      <t>イジ</t>
    </rPh>
    <rPh sb="163" eb="165">
      <t>ジギョウ</t>
    </rPh>
    <rPh sb="165" eb="167">
      <t>トウゴウ</t>
    </rPh>
    <rPh sb="172" eb="175">
      <t>ヘイキンチ</t>
    </rPh>
    <rPh sb="178" eb="179">
      <t>オナ</t>
    </rPh>
    <rPh sb="180" eb="182">
      <t>スイジュン</t>
    </rPh>
    <rPh sb="283" eb="284">
      <t>サラ</t>
    </rPh>
    <rPh sb="292" eb="293">
      <t>ツト</t>
    </rPh>
    <rPh sb="297" eb="299">
      <t>ヒツヨウ</t>
    </rPh>
    <rPh sb="305" eb="307">
      <t>リュウドウ</t>
    </rPh>
    <rPh sb="307" eb="309">
      <t>ヒリツ</t>
    </rPh>
    <rPh sb="351" eb="353">
      <t>ゲンショウ</t>
    </rPh>
    <rPh sb="371" eb="373">
      <t>キギョウ</t>
    </rPh>
    <rPh sb="373" eb="374">
      <t>サイ</t>
    </rPh>
    <rPh sb="374" eb="376">
      <t>ザンダカ</t>
    </rPh>
    <rPh sb="376" eb="377">
      <t>タイ</t>
    </rPh>
    <rPh sb="377" eb="379">
      <t>キュウスイ</t>
    </rPh>
    <rPh sb="379" eb="381">
      <t>シュウエキ</t>
    </rPh>
    <rPh sb="381" eb="383">
      <t>ヒリツ</t>
    </rPh>
    <rPh sb="426" eb="428">
      <t>ゾウカ</t>
    </rPh>
    <rPh sb="438" eb="440">
      <t>カンイ</t>
    </rPh>
    <rPh sb="440" eb="442">
      <t>スイドウ</t>
    </rPh>
    <rPh sb="442" eb="444">
      <t>ジギョウ</t>
    </rPh>
    <rPh sb="444" eb="446">
      <t>トウゴウ</t>
    </rPh>
    <rPh sb="449" eb="451">
      <t>キギョウ</t>
    </rPh>
    <rPh sb="451" eb="452">
      <t>サイ</t>
    </rPh>
    <rPh sb="465" eb="467">
      <t>リョウキン</t>
    </rPh>
    <rPh sb="467" eb="469">
      <t>カイシュウ</t>
    </rPh>
    <rPh sb="469" eb="470">
      <t>リツ</t>
    </rPh>
    <rPh sb="470" eb="471">
      <t>オヨ</t>
    </rPh>
    <rPh sb="472" eb="474">
      <t>キュウスイ</t>
    </rPh>
    <rPh sb="474" eb="476">
      <t>ゲンカ</t>
    </rPh>
    <rPh sb="477" eb="479">
      <t>シセツ</t>
    </rPh>
    <rPh sb="479" eb="481">
      <t>リヨウ</t>
    </rPh>
    <rPh sb="481" eb="482">
      <t>リツ</t>
    </rPh>
    <rPh sb="488" eb="491">
      <t>ヘイキンチ</t>
    </rPh>
    <rPh sb="492" eb="493">
      <t>クラ</t>
    </rPh>
    <rPh sb="494" eb="496">
      <t>リョウコウ</t>
    </rPh>
    <rPh sb="497" eb="499">
      <t>スウチ</t>
    </rPh>
    <rPh sb="500" eb="502">
      <t>イジ</t>
    </rPh>
    <rPh sb="507" eb="509">
      <t>イッポウ</t>
    </rPh>
    <rPh sb="510" eb="513">
      <t>ユウシュウリツ</t>
    </rPh>
    <rPh sb="550" eb="552">
      <t>ゲンショウ</t>
    </rPh>
    <rPh sb="561" eb="564">
      <t>ユウシュウリツ</t>
    </rPh>
    <rPh sb="565" eb="568">
      <t>ヘイキンチ</t>
    </rPh>
    <rPh sb="569" eb="571">
      <t>シタマワ</t>
    </rPh>
    <rPh sb="575" eb="577">
      <t>カンイ</t>
    </rPh>
    <rPh sb="577" eb="579">
      <t>スイドウ</t>
    </rPh>
    <rPh sb="579" eb="581">
      <t>ジギョウ</t>
    </rPh>
    <rPh sb="582" eb="584">
      <t>トウゴウ</t>
    </rPh>
    <rPh sb="589" eb="591">
      <t>ゲンイン</t>
    </rPh>
    <rPh sb="595" eb="597">
      <t>コンゴ</t>
    </rPh>
    <rPh sb="600" eb="602">
      <t>イッソウ</t>
    </rPh>
    <rPh sb="603" eb="605">
      <t>ロウスイ</t>
    </rPh>
    <rPh sb="605" eb="607">
      <t>ボウシ</t>
    </rPh>
    <rPh sb="607" eb="609">
      <t>タイサク</t>
    </rPh>
    <rPh sb="610" eb="611">
      <t>トク</t>
    </rPh>
    <rPh sb="612" eb="613">
      <t>キュウ</t>
    </rPh>
    <rPh sb="613" eb="615">
      <t>カンイ</t>
    </rPh>
    <rPh sb="615" eb="617">
      <t>スイドウ</t>
    </rPh>
    <rPh sb="617" eb="619">
      <t>ジギョウ</t>
    </rPh>
    <rPh sb="623" eb="625">
      <t>ロウスイ</t>
    </rPh>
    <rPh sb="625" eb="627">
      <t>タイサク</t>
    </rPh>
    <rPh sb="628" eb="629">
      <t>ツト</t>
    </rPh>
    <rPh sb="633" eb="635">
      <t>ヒツヨウ</t>
    </rPh>
    <phoneticPr fontId="4"/>
  </si>
  <si>
    <t>　有形固定資産減価償却率について、50％付近で推移していたものがＨ29は41.70％となり、Ｈ28の47.63％から5.93ポイント減少した。当該指標については、平準化を考慮した更新を行えば45％前後で推移すると考えられる。今後も、持続的な更新を行い、現在の水準を維持していくことが重要と考えられる。また、管路経年化率については、Ｓ40～50年代に整備された管路が更新時期を迎えるとともに施設の老朽化が進行していることを反映し、Ｈ25から徐々に増加していたが、Ｈ29に8.38％と減少した。両数値が減少した理由は、創設年度が相対的に新しい簡易水道事業を統合したためである。
　管路更新率については、Ｈ28の0.77％から、Ｈ29は0.50％と0.27ポイント減少しており、直近の5年間は1％未満にとどまっている。老朽化の進行に更新が追い付いていない状況である。</t>
    <rPh sb="1" eb="3">
      <t>ユウケイ</t>
    </rPh>
    <rPh sb="3" eb="5">
      <t>コテイ</t>
    </rPh>
    <rPh sb="5" eb="7">
      <t>シサン</t>
    </rPh>
    <rPh sb="7" eb="9">
      <t>ゲンカ</t>
    </rPh>
    <rPh sb="9" eb="12">
      <t>ショウキャクリツ</t>
    </rPh>
    <rPh sb="20" eb="22">
      <t>フキン</t>
    </rPh>
    <rPh sb="23" eb="25">
      <t>スイイ</t>
    </rPh>
    <rPh sb="66" eb="68">
      <t>ゲンショウ</t>
    </rPh>
    <rPh sb="71" eb="73">
      <t>トウガイ</t>
    </rPh>
    <rPh sb="73" eb="75">
      <t>シヒョウ</t>
    </rPh>
    <rPh sb="81" eb="84">
      <t>ヘイジュンカ</t>
    </rPh>
    <rPh sb="85" eb="87">
      <t>コウリョ</t>
    </rPh>
    <rPh sb="89" eb="91">
      <t>コウシン</t>
    </rPh>
    <rPh sb="92" eb="93">
      <t>オコナ</t>
    </rPh>
    <rPh sb="98" eb="100">
      <t>ゼンゴ</t>
    </rPh>
    <rPh sb="101" eb="103">
      <t>スイイ</t>
    </rPh>
    <rPh sb="106" eb="107">
      <t>カンガ</t>
    </rPh>
    <rPh sb="112" eb="114">
      <t>コンゴ</t>
    </rPh>
    <rPh sb="116" eb="119">
      <t>ジゾクテキ</t>
    </rPh>
    <rPh sb="120" eb="122">
      <t>コウシン</t>
    </rPh>
    <rPh sb="123" eb="124">
      <t>オコナ</t>
    </rPh>
    <rPh sb="126" eb="128">
      <t>ゲンザイ</t>
    </rPh>
    <rPh sb="129" eb="131">
      <t>スイジュン</t>
    </rPh>
    <rPh sb="132" eb="134">
      <t>イジ</t>
    </rPh>
    <rPh sb="141" eb="143">
      <t>ジュウヨウ</t>
    </rPh>
    <rPh sb="144" eb="145">
      <t>カンガ</t>
    </rPh>
    <rPh sb="153" eb="155">
      <t>カンロ</t>
    </rPh>
    <rPh sb="155" eb="158">
      <t>ケイネンカ</t>
    </rPh>
    <rPh sb="158" eb="159">
      <t>リツ</t>
    </rPh>
    <rPh sb="171" eb="172">
      <t>ネン</t>
    </rPh>
    <rPh sb="172" eb="173">
      <t>ダイ</t>
    </rPh>
    <rPh sb="174" eb="176">
      <t>セイビ</t>
    </rPh>
    <rPh sb="179" eb="181">
      <t>カンロ</t>
    </rPh>
    <rPh sb="182" eb="184">
      <t>コウシン</t>
    </rPh>
    <rPh sb="184" eb="186">
      <t>ジキ</t>
    </rPh>
    <rPh sb="187" eb="188">
      <t>ムカ</t>
    </rPh>
    <rPh sb="194" eb="196">
      <t>シセツ</t>
    </rPh>
    <rPh sb="197" eb="200">
      <t>ロウキュウカ</t>
    </rPh>
    <rPh sb="201" eb="203">
      <t>シンコウ</t>
    </rPh>
    <rPh sb="210" eb="212">
      <t>ハンエイ</t>
    </rPh>
    <rPh sb="219" eb="221">
      <t>ジョジョ</t>
    </rPh>
    <rPh sb="222" eb="224">
      <t>ゾウカ</t>
    </rPh>
    <rPh sb="240" eb="242">
      <t>ゲンショウ</t>
    </rPh>
    <rPh sb="245" eb="246">
      <t>リョウ</t>
    </rPh>
    <rPh sb="246" eb="248">
      <t>スウチ</t>
    </rPh>
    <rPh sb="249" eb="251">
      <t>ゲンショウ</t>
    </rPh>
    <rPh sb="253" eb="255">
      <t>リユウ</t>
    </rPh>
    <rPh sb="257" eb="259">
      <t>ソウセツ</t>
    </rPh>
    <rPh sb="259" eb="261">
      <t>ネンド</t>
    </rPh>
    <rPh sb="262" eb="265">
      <t>ソウタイテキ</t>
    </rPh>
    <rPh sb="266" eb="267">
      <t>アタラ</t>
    </rPh>
    <rPh sb="269" eb="271">
      <t>カンイ</t>
    </rPh>
    <rPh sb="271" eb="273">
      <t>スイドウ</t>
    </rPh>
    <rPh sb="273" eb="275">
      <t>ジギョウ</t>
    </rPh>
    <rPh sb="276" eb="278">
      <t>トウゴウ</t>
    </rPh>
    <rPh sb="288" eb="290">
      <t>カンロ</t>
    </rPh>
    <rPh sb="290" eb="292">
      <t>コウシン</t>
    </rPh>
    <rPh sb="292" eb="293">
      <t>リツ</t>
    </rPh>
    <rPh sb="329" eb="331">
      <t>ゲンショウ</t>
    </rPh>
    <rPh sb="336" eb="338">
      <t>チョッキン</t>
    </rPh>
    <rPh sb="340" eb="342">
      <t>ネンカン</t>
    </rPh>
    <rPh sb="345" eb="347">
      <t>ミマン</t>
    </rPh>
    <rPh sb="356" eb="359">
      <t>ロウキュウカ</t>
    </rPh>
    <rPh sb="360" eb="362">
      <t>シンコウ</t>
    </rPh>
    <rPh sb="363" eb="365">
      <t>コウシン</t>
    </rPh>
    <rPh sb="366" eb="367">
      <t>オ</t>
    </rPh>
    <rPh sb="368" eb="369">
      <t>ツ</t>
    </rPh>
    <rPh sb="374" eb="376">
      <t>ジョウキョウ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</si>
</sst>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0.39</c:v>
                </c:pt>
                <c:pt idx="1">
                  <c:v>0.74</c:v>
                </c:pt>
                <c:pt idx="2">
                  <c:v>0.59</c:v>
                </c:pt>
                <c:pt idx="3">
                  <c:v>0.77</c:v>
                </c:pt>
                <c:pt idx="4">
                  <c:v>0.5</c:v>
                </c:pt>
              </c:numCache>
            </c:numRef>
          </c:val>
          <c:extLst xmlns:c16r2="http://schemas.microsoft.com/office/drawing/2015/06/chart">
            <c:ext xmlns:c16="http://schemas.microsoft.com/office/drawing/2014/chart" uri="{C3380CC4-5D6E-409C-BE32-E72D297353CC}">
              <c16:uniqueId val="{00000000-7255-4F6A-A793-A0BB48D15602}"/>
            </c:ext>
          </c:extLst>
        </c:ser>
        <c:dLbls>
          <c:showLegendKey val="0"/>
          <c:showVal val="0"/>
          <c:showCatName val="0"/>
          <c:showSerName val="0"/>
          <c:showPercent val="0"/>
          <c:showBubbleSize val="0"/>
        </c:dLbls>
        <c:gapWidth val="150"/>
        <c:axId val="185425976"/>
        <c:axId val="185716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0.83</c:v>
                </c:pt>
                <c:pt idx="1">
                  <c:v>0.72</c:v>
                </c:pt>
                <c:pt idx="2">
                  <c:v>0.71</c:v>
                </c:pt>
                <c:pt idx="3">
                  <c:v>0.71</c:v>
                </c:pt>
                <c:pt idx="4">
                  <c:v>0.75</c:v>
                </c:pt>
              </c:numCache>
            </c:numRef>
          </c:val>
          <c:smooth val="0"/>
          <c:extLst xmlns:c16r2="http://schemas.microsoft.com/office/drawing/2015/06/chart">
            <c:ext xmlns:c16="http://schemas.microsoft.com/office/drawing/2014/chart" uri="{C3380CC4-5D6E-409C-BE32-E72D297353CC}">
              <c16:uniqueId val="{00000001-7255-4F6A-A793-A0BB48D15602}"/>
            </c:ext>
          </c:extLst>
        </c:ser>
        <c:dLbls>
          <c:showLegendKey val="0"/>
          <c:showVal val="0"/>
          <c:showCatName val="0"/>
          <c:showSerName val="0"/>
          <c:showPercent val="0"/>
          <c:showBubbleSize val="0"/>
        </c:dLbls>
        <c:marker val="1"/>
        <c:smooth val="0"/>
        <c:axId val="185425976"/>
        <c:axId val="185716184"/>
      </c:lineChart>
      <c:dateAx>
        <c:axId val="185425976"/>
        <c:scaling>
          <c:orientation val="minMax"/>
        </c:scaling>
        <c:delete val="1"/>
        <c:axPos val="b"/>
        <c:numFmt formatCode="ge" sourceLinked="1"/>
        <c:majorTickMark val="none"/>
        <c:minorTickMark val="none"/>
        <c:tickLblPos val="none"/>
        <c:crossAx val="185716184"/>
        <c:crosses val="autoZero"/>
        <c:auto val="1"/>
        <c:lblOffset val="100"/>
        <c:baseTimeUnit val="years"/>
      </c:dateAx>
      <c:valAx>
        <c:axId val="185716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5425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67.98</c:v>
                </c:pt>
                <c:pt idx="1">
                  <c:v>65.95</c:v>
                </c:pt>
                <c:pt idx="2">
                  <c:v>65.64</c:v>
                </c:pt>
                <c:pt idx="3">
                  <c:v>64.489999999999995</c:v>
                </c:pt>
                <c:pt idx="4">
                  <c:v>75.459999999999994</c:v>
                </c:pt>
              </c:numCache>
            </c:numRef>
          </c:val>
          <c:extLst xmlns:c16r2="http://schemas.microsoft.com/office/drawing/2015/06/chart">
            <c:ext xmlns:c16="http://schemas.microsoft.com/office/drawing/2014/chart" uri="{C3380CC4-5D6E-409C-BE32-E72D297353CC}">
              <c16:uniqueId val="{00000000-1A26-457B-875D-09FF36A8D51E}"/>
            </c:ext>
          </c:extLst>
        </c:ser>
        <c:dLbls>
          <c:showLegendKey val="0"/>
          <c:showVal val="0"/>
          <c:showCatName val="0"/>
          <c:showSerName val="0"/>
          <c:showPercent val="0"/>
          <c:showBubbleSize val="0"/>
        </c:dLbls>
        <c:gapWidth val="150"/>
        <c:axId val="131019112"/>
        <c:axId val="131018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59.68</c:v>
                </c:pt>
                <c:pt idx="1">
                  <c:v>59.17</c:v>
                </c:pt>
                <c:pt idx="2">
                  <c:v>59.34</c:v>
                </c:pt>
                <c:pt idx="3">
                  <c:v>59.11</c:v>
                </c:pt>
                <c:pt idx="4">
                  <c:v>59.74</c:v>
                </c:pt>
              </c:numCache>
            </c:numRef>
          </c:val>
          <c:smooth val="0"/>
          <c:extLst xmlns:c16r2="http://schemas.microsoft.com/office/drawing/2015/06/chart">
            <c:ext xmlns:c16="http://schemas.microsoft.com/office/drawing/2014/chart" uri="{C3380CC4-5D6E-409C-BE32-E72D297353CC}">
              <c16:uniqueId val="{00000001-1A26-457B-875D-09FF36A8D51E}"/>
            </c:ext>
          </c:extLst>
        </c:ser>
        <c:dLbls>
          <c:showLegendKey val="0"/>
          <c:showVal val="0"/>
          <c:showCatName val="0"/>
          <c:showSerName val="0"/>
          <c:showPercent val="0"/>
          <c:showBubbleSize val="0"/>
        </c:dLbls>
        <c:marker val="1"/>
        <c:smooth val="0"/>
        <c:axId val="131019112"/>
        <c:axId val="131018720"/>
      </c:lineChart>
      <c:dateAx>
        <c:axId val="131019112"/>
        <c:scaling>
          <c:orientation val="minMax"/>
        </c:scaling>
        <c:delete val="1"/>
        <c:axPos val="b"/>
        <c:numFmt formatCode="ge" sourceLinked="1"/>
        <c:majorTickMark val="none"/>
        <c:minorTickMark val="none"/>
        <c:tickLblPos val="none"/>
        <c:crossAx val="131018720"/>
        <c:crosses val="autoZero"/>
        <c:auto val="1"/>
        <c:lblOffset val="100"/>
        <c:baseTimeUnit val="years"/>
      </c:dateAx>
      <c:valAx>
        <c:axId val="131018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1019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80.2</c:v>
                </c:pt>
                <c:pt idx="1">
                  <c:v>81.7</c:v>
                </c:pt>
                <c:pt idx="2">
                  <c:v>81.63</c:v>
                </c:pt>
                <c:pt idx="3">
                  <c:v>84.07</c:v>
                </c:pt>
                <c:pt idx="4">
                  <c:v>79.09</c:v>
                </c:pt>
              </c:numCache>
            </c:numRef>
          </c:val>
          <c:extLst xmlns:c16r2="http://schemas.microsoft.com/office/drawing/2015/06/chart">
            <c:ext xmlns:c16="http://schemas.microsoft.com/office/drawing/2014/chart" uri="{C3380CC4-5D6E-409C-BE32-E72D297353CC}">
              <c16:uniqueId val="{00000000-672E-4838-9F77-EC8DE7D00EF6}"/>
            </c:ext>
          </c:extLst>
        </c:ser>
        <c:dLbls>
          <c:showLegendKey val="0"/>
          <c:showVal val="0"/>
          <c:showCatName val="0"/>
          <c:showSerName val="0"/>
          <c:showPercent val="0"/>
          <c:showBubbleSize val="0"/>
        </c:dLbls>
        <c:gapWidth val="150"/>
        <c:axId val="131017544"/>
        <c:axId val="186682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87.63</c:v>
                </c:pt>
                <c:pt idx="1">
                  <c:v>87.6</c:v>
                </c:pt>
                <c:pt idx="2">
                  <c:v>87.74</c:v>
                </c:pt>
                <c:pt idx="3">
                  <c:v>87.91</c:v>
                </c:pt>
                <c:pt idx="4">
                  <c:v>87.28</c:v>
                </c:pt>
              </c:numCache>
            </c:numRef>
          </c:val>
          <c:smooth val="0"/>
          <c:extLst xmlns:c16r2="http://schemas.microsoft.com/office/drawing/2015/06/chart">
            <c:ext xmlns:c16="http://schemas.microsoft.com/office/drawing/2014/chart" uri="{C3380CC4-5D6E-409C-BE32-E72D297353CC}">
              <c16:uniqueId val="{00000001-672E-4838-9F77-EC8DE7D00EF6}"/>
            </c:ext>
          </c:extLst>
        </c:ser>
        <c:dLbls>
          <c:showLegendKey val="0"/>
          <c:showVal val="0"/>
          <c:showCatName val="0"/>
          <c:showSerName val="0"/>
          <c:showPercent val="0"/>
          <c:showBubbleSize val="0"/>
        </c:dLbls>
        <c:marker val="1"/>
        <c:smooth val="0"/>
        <c:axId val="131017544"/>
        <c:axId val="186682000"/>
      </c:lineChart>
      <c:dateAx>
        <c:axId val="131017544"/>
        <c:scaling>
          <c:orientation val="minMax"/>
        </c:scaling>
        <c:delete val="1"/>
        <c:axPos val="b"/>
        <c:numFmt formatCode="ge" sourceLinked="1"/>
        <c:majorTickMark val="none"/>
        <c:minorTickMark val="none"/>
        <c:tickLblPos val="none"/>
        <c:crossAx val="186682000"/>
        <c:crosses val="autoZero"/>
        <c:auto val="1"/>
        <c:lblOffset val="100"/>
        <c:baseTimeUnit val="years"/>
      </c:dateAx>
      <c:valAx>
        <c:axId val="186682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1017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123.68</c:v>
                </c:pt>
                <c:pt idx="1">
                  <c:v>128.74</c:v>
                </c:pt>
                <c:pt idx="2">
                  <c:v>133.61000000000001</c:v>
                </c:pt>
                <c:pt idx="3">
                  <c:v>128.94</c:v>
                </c:pt>
                <c:pt idx="4">
                  <c:v>111.08</c:v>
                </c:pt>
              </c:numCache>
            </c:numRef>
          </c:val>
          <c:extLst xmlns:c16r2="http://schemas.microsoft.com/office/drawing/2015/06/chart">
            <c:ext xmlns:c16="http://schemas.microsoft.com/office/drawing/2014/chart" uri="{C3380CC4-5D6E-409C-BE32-E72D297353CC}">
              <c16:uniqueId val="{00000000-3459-485A-90B5-73F3CABC582D}"/>
            </c:ext>
          </c:extLst>
        </c:ser>
        <c:dLbls>
          <c:showLegendKey val="0"/>
          <c:showVal val="0"/>
          <c:showCatName val="0"/>
          <c:showSerName val="0"/>
          <c:showPercent val="0"/>
          <c:showBubbleSize val="0"/>
        </c:dLbls>
        <c:gapWidth val="150"/>
        <c:axId val="186332048"/>
        <c:axId val="186334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107.8</c:v>
                </c:pt>
                <c:pt idx="1">
                  <c:v>111.96</c:v>
                </c:pt>
                <c:pt idx="2">
                  <c:v>112.69</c:v>
                </c:pt>
                <c:pt idx="3">
                  <c:v>113.16</c:v>
                </c:pt>
                <c:pt idx="4">
                  <c:v>112.15</c:v>
                </c:pt>
              </c:numCache>
            </c:numRef>
          </c:val>
          <c:smooth val="0"/>
          <c:extLst xmlns:c16r2="http://schemas.microsoft.com/office/drawing/2015/06/chart">
            <c:ext xmlns:c16="http://schemas.microsoft.com/office/drawing/2014/chart" uri="{C3380CC4-5D6E-409C-BE32-E72D297353CC}">
              <c16:uniqueId val="{00000001-3459-485A-90B5-73F3CABC582D}"/>
            </c:ext>
          </c:extLst>
        </c:ser>
        <c:dLbls>
          <c:showLegendKey val="0"/>
          <c:showVal val="0"/>
          <c:showCatName val="0"/>
          <c:showSerName val="0"/>
          <c:showPercent val="0"/>
          <c:showBubbleSize val="0"/>
        </c:dLbls>
        <c:marker val="1"/>
        <c:smooth val="0"/>
        <c:axId val="186332048"/>
        <c:axId val="186334480"/>
      </c:lineChart>
      <c:dateAx>
        <c:axId val="186332048"/>
        <c:scaling>
          <c:orientation val="minMax"/>
        </c:scaling>
        <c:delete val="1"/>
        <c:axPos val="b"/>
        <c:numFmt formatCode="ge" sourceLinked="1"/>
        <c:majorTickMark val="none"/>
        <c:minorTickMark val="none"/>
        <c:tickLblPos val="none"/>
        <c:crossAx val="186334480"/>
        <c:crosses val="autoZero"/>
        <c:auto val="1"/>
        <c:lblOffset val="100"/>
        <c:baseTimeUnit val="years"/>
      </c:dateAx>
      <c:valAx>
        <c:axId val="1863344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6332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49.09</c:v>
                </c:pt>
                <c:pt idx="1">
                  <c:v>50.91</c:v>
                </c:pt>
                <c:pt idx="2">
                  <c:v>47.62</c:v>
                </c:pt>
                <c:pt idx="3">
                  <c:v>47.63</c:v>
                </c:pt>
                <c:pt idx="4">
                  <c:v>41.7</c:v>
                </c:pt>
              </c:numCache>
            </c:numRef>
          </c:val>
          <c:extLst xmlns:c16r2="http://schemas.microsoft.com/office/drawing/2015/06/chart">
            <c:ext xmlns:c16="http://schemas.microsoft.com/office/drawing/2014/chart" uri="{C3380CC4-5D6E-409C-BE32-E72D297353CC}">
              <c16:uniqueId val="{00000000-08AC-4F21-8C96-EA30AD16E8CE}"/>
            </c:ext>
          </c:extLst>
        </c:ser>
        <c:dLbls>
          <c:showLegendKey val="0"/>
          <c:showVal val="0"/>
          <c:showCatName val="0"/>
          <c:showSerName val="0"/>
          <c:showPercent val="0"/>
          <c:showBubbleSize val="0"/>
        </c:dLbls>
        <c:gapWidth val="150"/>
        <c:axId val="186378848"/>
        <c:axId val="186379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39.65</c:v>
                </c:pt>
                <c:pt idx="1">
                  <c:v>45.25</c:v>
                </c:pt>
                <c:pt idx="2">
                  <c:v>46.27</c:v>
                </c:pt>
                <c:pt idx="3">
                  <c:v>46.88</c:v>
                </c:pt>
                <c:pt idx="4">
                  <c:v>46.94</c:v>
                </c:pt>
              </c:numCache>
            </c:numRef>
          </c:val>
          <c:smooth val="0"/>
          <c:extLst xmlns:c16r2="http://schemas.microsoft.com/office/drawing/2015/06/chart">
            <c:ext xmlns:c16="http://schemas.microsoft.com/office/drawing/2014/chart" uri="{C3380CC4-5D6E-409C-BE32-E72D297353CC}">
              <c16:uniqueId val="{00000001-08AC-4F21-8C96-EA30AD16E8CE}"/>
            </c:ext>
          </c:extLst>
        </c:ser>
        <c:dLbls>
          <c:showLegendKey val="0"/>
          <c:showVal val="0"/>
          <c:showCatName val="0"/>
          <c:showSerName val="0"/>
          <c:showPercent val="0"/>
          <c:showBubbleSize val="0"/>
        </c:dLbls>
        <c:marker val="1"/>
        <c:smooth val="0"/>
        <c:axId val="186378848"/>
        <c:axId val="186379232"/>
      </c:lineChart>
      <c:dateAx>
        <c:axId val="186378848"/>
        <c:scaling>
          <c:orientation val="minMax"/>
        </c:scaling>
        <c:delete val="1"/>
        <c:axPos val="b"/>
        <c:numFmt formatCode="ge" sourceLinked="1"/>
        <c:majorTickMark val="none"/>
        <c:minorTickMark val="none"/>
        <c:tickLblPos val="none"/>
        <c:crossAx val="186379232"/>
        <c:crosses val="autoZero"/>
        <c:auto val="1"/>
        <c:lblOffset val="100"/>
        <c:baseTimeUnit val="years"/>
      </c:dateAx>
      <c:valAx>
        <c:axId val="186379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6378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7.44</c:v>
                </c:pt>
                <c:pt idx="1">
                  <c:v>8.4700000000000006</c:v>
                </c:pt>
                <c:pt idx="2">
                  <c:v>9.49</c:v>
                </c:pt>
                <c:pt idx="3">
                  <c:v>11.7</c:v>
                </c:pt>
                <c:pt idx="4">
                  <c:v>8.3800000000000008</c:v>
                </c:pt>
              </c:numCache>
            </c:numRef>
          </c:val>
          <c:extLst xmlns:c16r2="http://schemas.microsoft.com/office/drawing/2015/06/chart">
            <c:ext xmlns:c16="http://schemas.microsoft.com/office/drawing/2014/chart" uri="{C3380CC4-5D6E-409C-BE32-E72D297353CC}">
              <c16:uniqueId val="{00000000-44F7-4FC6-9C00-E972282CE5D1}"/>
            </c:ext>
          </c:extLst>
        </c:ser>
        <c:dLbls>
          <c:showLegendKey val="0"/>
          <c:showVal val="0"/>
          <c:showCatName val="0"/>
          <c:showSerName val="0"/>
          <c:showPercent val="0"/>
          <c:showBubbleSize val="0"/>
        </c:dLbls>
        <c:gapWidth val="150"/>
        <c:axId val="131015192"/>
        <c:axId val="131016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9.7100000000000009</c:v>
                </c:pt>
                <c:pt idx="1">
                  <c:v>10.71</c:v>
                </c:pt>
                <c:pt idx="2">
                  <c:v>10.93</c:v>
                </c:pt>
                <c:pt idx="3">
                  <c:v>13.39</c:v>
                </c:pt>
                <c:pt idx="4">
                  <c:v>14.48</c:v>
                </c:pt>
              </c:numCache>
            </c:numRef>
          </c:val>
          <c:smooth val="0"/>
          <c:extLst xmlns:c16r2="http://schemas.microsoft.com/office/drawing/2015/06/chart">
            <c:ext xmlns:c16="http://schemas.microsoft.com/office/drawing/2014/chart" uri="{C3380CC4-5D6E-409C-BE32-E72D297353CC}">
              <c16:uniqueId val="{00000001-44F7-4FC6-9C00-E972282CE5D1}"/>
            </c:ext>
          </c:extLst>
        </c:ser>
        <c:dLbls>
          <c:showLegendKey val="0"/>
          <c:showVal val="0"/>
          <c:showCatName val="0"/>
          <c:showSerName val="0"/>
          <c:showPercent val="0"/>
          <c:showBubbleSize val="0"/>
        </c:dLbls>
        <c:marker val="1"/>
        <c:smooth val="0"/>
        <c:axId val="131015192"/>
        <c:axId val="131016368"/>
      </c:lineChart>
      <c:dateAx>
        <c:axId val="131015192"/>
        <c:scaling>
          <c:orientation val="minMax"/>
        </c:scaling>
        <c:delete val="1"/>
        <c:axPos val="b"/>
        <c:numFmt formatCode="ge" sourceLinked="1"/>
        <c:majorTickMark val="none"/>
        <c:minorTickMark val="none"/>
        <c:tickLblPos val="none"/>
        <c:crossAx val="131016368"/>
        <c:crosses val="autoZero"/>
        <c:auto val="1"/>
        <c:lblOffset val="100"/>
        <c:baseTimeUnit val="years"/>
      </c:dateAx>
      <c:valAx>
        <c:axId val="131016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1015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45AF-4213-B456-1ED83573955C}"/>
            </c:ext>
          </c:extLst>
        </c:ser>
        <c:dLbls>
          <c:showLegendKey val="0"/>
          <c:showVal val="0"/>
          <c:showCatName val="0"/>
          <c:showSerName val="0"/>
          <c:showPercent val="0"/>
          <c:showBubbleSize val="0"/>
        </c:dLbls>
        <c:gapWidth val="150"/>
        <c:axId val="131019504"/>
        <c:axId val="131019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4.3899999999999997</c:v>
                </c:pt>
                <c:pt idx="1">
                  <c:v>0.41</c:v>
                </c:pt>
                <c:pt idx="2">
                  <c:v>0.54</c:v>
                </c:pt>
                <c:pt idx="3">
                  <c:v>0.68</c:v>
                </c:pt>
                <c:pt idx="4">
                  <c:v>1</c:v>
                </c:pt>
              </c:numCache>
            </c:numRef>
          </c:val>
          <c:smooth val="0"/>
          <c:extLst xmlns:c16r2="http://schemas.microsoft.com/office/drawing/2015/06/chart">
            <c:ext xmlns:c16="http://schemas.microsoft.com/office/drawing/2014/chart" uri="{C3380CC4-5D6E-409C-BE32-E72D297353CC}">
              <c16:uniqueId val="{00000001-45AF-4213-B456-1ED83573955C}"/>
            </c:ext>
          </c:extLst>
        </c:ser>
        <c:dLbls>
          <c:showLegendKey val="0"/>
          <c:showVal val="0"/>
          <c:showCatName val="0"/>
          <c:showSerName val="0"/>
          <c:showPercent val="0"/>
          <c:showBubbleSize val="0"/>
        </c:dLbls>
        <c:marker val="1"/>
        <c:smooth val="0"/>
        <c:axId val="131019504"/>
        <c:axId val="131019896"/>
      </c:lineChart>
      <c:dateAx>
        <c:axId val="131019504"/>
        <c:scaling>
          <c:orientation val="minMax"/>
        </c:scaling>
        <c:delete val="1"/>
        <c:axPos val="b"/>
        <c:numFmt formatCode="ge" sourceLinked="1"/>
        <c:majorTickMark val="none"/>
        <c:minorTickMark val="none"/>
        <c:tickLblPos val="none"/>
        <c:crossAx val="131019896"/>
        <c:crosses val="autoZero"/>
        <c:auto val="1"/>
        <c:lblOffset val="100"/>
        <c:baseTimeUnit val="years"/>
      </c:dateAx>
      <c:valAx>
        <c:axId val="1310198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31019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1371.6</c:v>
                </c:pt>
                <c:pt idx="1">
                  <c:v>631.65</c:v>
                </c:pt>
                <c:pt idx="2">
                  <c:v>643.39</c:v>
                </c:pt>
                <c:pt idx="3">
                  <c:v>583.02</c:v>
                </c:pt>
                <c:pt idx="4">
                  <c:v>364.6</c:v>
                </c:pt>
              </c:numCache>
            </c:numRef>
          </c:val>
          <c:extLst xmlns:c16r2="http://schemas.microsoft.com/office/drawing/2015/06/chart">
            <c:ext xmlns:c16="http://schemas.microsoft.com/office/drawing/2014/chart" uri="{C3380CC4-5D6E-409C-BE32-E72D297353CC}">
              <c16:uniqueId val="{00000000-C014-499B-9E4A-8B39BFDDF332}"/>
            </c:ext>
          </c:extLst>
        </c:ser>
        <c:dLbls>
          <c:showLegendKey val="0"/>
          <c:showVal val="0"/>
          <c:showCatName val="0"/>
          <c:showSerName val="0"/>
          <c:showPercent val="0"/>
          <c:showBubbleSize val="0"/>
        </c:dLbls>
        <c:gapWidth val="150"/>
        <c:axId val="186566808"/>
        <c:axId val="186567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739.59</c:v>
                </c:pt>
                <c:pt idx="1">
                  <c:v>335.95</c:v>
                </c:pt>
                <c:pt idx="2">
                  <c:v>346.59</c:v>
                </c:pt>
                <c:pt idx="3">
                  <c:v>357.82</c:v>
                </c:pt>
                <c:pt idx="4">
                  <c:v>355.5</c:v>
                </c:pt>
              </c:numCache>
            </c:numRef>
          </c:val>
          <c:smooth val="0"/>
          <c:extLst xmlns:c16r2="http://schemas.microsoft.com/office/drawing/2015/06/chart">
            <c:ext xmlns:c16="http://schemas.microsoft.com/office/drawing/2014/chart" uri="{C3380CC4-5D6E-409C-BE32-E72D297353CC}">
              <c16:uniqueId val="{00000001-C014-499B-9E4A-8B39BFDDF332}"/>
            </c:ext>
          </c:extLst>
        </c:ser>
        <c:dLbls>
          <c:showLegendKey val="0"/>
          <c:showVal val="0"/>
          <c:showCatName val="0"/>
          <c:showSerName val="0"/>
          <c:showPercent val="0"/>
          <c:showBubbleSize val="0"/>
        </c:dLbls>
        <c:marker val="1"/>
        <c:smooth val="0"/>
        <c:axId val="186566808"/>
        <c:axId val="186567200"/>
      </c:lineChart>
      <c:dateAx>
        <c:axId val="186566808"/>
        <c:scaling>
          <c:orientation val="minMax"/>
        </c:scaling>
        <c:delete val="1"/>
        <c:axPos val="b"/>
        <c:numFmt formatCode="ge" sourceLinked="1"/>
        <c:majorTickMark val="none"/>
        <c:minorTickMark val="none"/>
        <c:tickLblPos val="none"/>
        <c:crossAx val="186567200"/>
        <c:crosses val="autoZero"/>
        <c:auto val="1"/>
        <c:lblOffset val="100"/>
        <c:baseTimeUnit val="years"/>
      </c:dateAx>
      <c:valAx>
        <c:axId val="1865672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6566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295.77</c:v>
                </c:pt>
                <c:pt idx="1">
                  <c:v>297.58999999999997</c:v>
                </c:pt>
                <c:pt idx="2">
                  <c:v>302.08999999999997</c:v>
                </c:pt>
                <c:pt idx="3">
                  <c:v>317.77999999999997</c:v>
                </c:pt>
                <c:pt idx="4">
                  <c:v>478.49</c:v>
                </c:pt>
              </c:numCache>
            </c:numRef>
          </c:val>
          <c:extLst xmlns:c16r2="http://schemas.microsoft.com/office/drawing/2015/06/chart">
            <c:ext xmlns:c16="http://schemas.microsoft.com/office/drawing/2014/chart" uri="{C3380CC4-5D6E-409C-BE32-E72D297353CC}">
              <c16:uniqueId val="{00000000-BABF-4F17-BAEA-5C95AAA9C232}"/>
            </c:ext>
          </c:extLst>
        </c:ser>
        <c:dLbls>
          <c:showLegendKey val="0"/>
          <c:showVal val="0"/>
          <c:showCatName val="0"/>
          <c:showSerName val="0"/>
          <c:showPercent val="0"/>
          <c:showBubbleSize val="0"/>
        </c:dLbls>
        <c:gapWidth val="150"/>
        <c:axId val="186568376"/>
        <c:axId val="186568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324.08999999999997</c:v>
                </c:pt>
                <c:pt idx="1">
                  <c:v>319.82</c:v>
                </c:pt>
                <c:pt idx="2">
                  <c:v>312.02999999999997</c:v>
                </c:pt>
                <c:pt idx="3">
                  <c:v>307.45999999999998</c:v>
                </c:pt>
                <c:pt idx="4">
                  <c:v>312.58</c:v>
                </c:pt>
              </c:numCache>
            </c:numRef>
          </c:val>
          <c:smooth val="0"/>
          <c:extLst xmlns:c16r2="http://schemas.microsoft.com/office/drawing/2015/06/chart">
            <c:ext xmlns:c16="http://schemas.microsoft.com/office/drawing/2014/chart" uri="{C3380CC4-5D6E-409C-BE32-E72D297353CC}">
              <c16:uniqueId val="{00000001-BABF-4F17-BAEA-5C95AAA9C232}"/>
            </c:ext>
          </c:extLst>
        </c:ser>
        <c:dLbls>
          <c:showLegendKey val="0"/>
          <c:showVal val="0"/>
          <c:showCatName val="0"/>
          <c:showSerName val="0"/>
          <c:showPercent val="0"/>
          <c:showBubbleSize val="0"/>
        </c:dLbls>
        <c:marker val="1"/>
        <c:smooth val="0"/>
        <c:axId val="186568376"/>
        <c:axId val="186568768"/>
      </c:lineChart>
      <c:dateAx>
        <c:axId val="186568376"/>
        <c:scaling>
          <c:orientation val="minMax"/>
        </c:scaling>
        <c:delete val="1"/>
        <c:axPos val="b"/>
        <c:numFmt formatCode="ge" sourceLinked="1"/>
        <c:majorTickMark val="none"/>
        <c:minorTickMark val="none"/>
        <c:tickLblPos val="none"/>
        <c:crossAx val="186568768"/>
        <c:crosses val="autoZero"/>
        <c:auto val="1"/>
        <c:lblOffset val="100"/>
        <c:baseTimeUnit val="years"/>
      </c:dateAx>
      <c:valAx>
        <c:axId val="1865687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6568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118.61</c:v>
                </c:pt>
                <c:pt idx="1">
                  <c:v>126.57</c:v>
                </c:pt>
                <c:pt idx="2">
                  <c:v>131.22999999999999</c:v>
                </c:pt>
                <c:pt idx="3">
                  <c:v>126.8</c:v>
                </c:pt>
                <c:pt idx="4">
                  <c:v>106.98</c:v>
                </c:pt>
              </c:numCache>
            </c:numRef>
          </c:val>
          <c:extLst xmlns:c16r2="http://schemas.microsoft.com/office/drawing/2015/06/chart">
            <c:ext xmlns:c16="http://schemas.microsoft.com/office/drawing/2014/chart" uri="{C3380CC4-5D6E-409C-BE32-E72D297353CC}">
              <c16:uniqueId val="{00000000-F8FA-465D-9A28-72A5F0E19E34}"/>
            </c:ext>
          </c:extLst>
        </c:ser>
        <c:dLbls>
          <c:showLegendKey val="0"/>
          <c:showVal val="0"/>
          <c:showCatName val="0"/>
          <c:showSerName val="0"/>
          <c:showPercent val="0"/>
          <c:showBubbleSize val="0"/>
        </c:dLbls>
        <c:gapWidth val="150"/>
        <c:axId val="186569944"/>
        <c:axId val="186570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99.46</c:v>
                </c:pt>
                <c:pt idx="1">
                  <c:v>105.21</c:v>
                </c:pt>
                <c:pt idx="2">
                  <c:v>105.71</c:v>
                </c:pt>
                <c:pt idx="3">
                  <c:v>106.01</c:v>
                </c:pt>
                <c:pt idx="4">
                  <c:v>104.57</c:v>
                </c:pt>
              </c:numCache>
            </c:numRef>
          </c:val>
          <c:smooth val="0"/>
          <c:extLst xmlns:c16r2="http://schemas.microsoft.com/office/drawing/2015/06/chart">
            <c:ext xmlns:c16="http://schemas.microsoft.com/office/drawing/2014/chart" uri="{C3380CC4-5D6E-409C-BE32-E72D297353CC}">
              <c16:uniqueId val="{00000001-F8FA-465D-9A28-72A5F0E19E34}"/>
            </c:ext>
          </c:extLst>
        </c:ser>
        <c:dLbls>
          <c:showLegendKey val="0"/>
          <c:showVal val="0"/>
          <c:showCatName val="0"/>
          <c:showSerName val="0"/>
          <c:showPercent val="0"/>
          <c:showBubbleSize val="0"/>
        </c:dLbls>
        <c:marker val="1"/>
        <c:smooth val="0"/>
        <c:axId val="186569944"/>
        <c:axId val="186570336"/>
      </c:lineChart>
      <c:dateAx>
        <c:axId val="186569944"/>
        <c:scaling>
          <c:orientation val="minMax"/>
        </c:scaling>
        <c:delete val="1"/>
        <c:axPos val="b"/>
        <c:numFmt formatCode="ge" sourceLinked="1"/>
        <c:majorTickMark val="none"/>
        <c:minorTickMark val="none"/>
        <c:tickLblPos val="none"/>
        <c:crossAx val="186570336"/>
        <c:crosses val="autoZero"/>
        <c:auto val="1"/>
        <c:lblOffset val="100"/>
        <c:baseTimeUnit val="years"/>
      </c:dateAx>
      <c:valAx>
        <c:axId val="186570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6569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132.44999999999999</c:v>
                </c:pt>
                <c:pt idx="1">
                  <c:v>124.36</c:v>
                </c:pt>
                <c:pt idx="2">
                  <c:v>119.9</c:v>
                </c:pt>
                <c:pt idx="3">
                  <c:v>124.11</c:v>
                </c:pt>
                <c:pt idx="4">
                  <c:v>135.38999999999999</c:v>
                </c:pt>
              </c:numCache>
            </c:numRef>
          </c:val>
          <c:extLst xmlns:c16r2="http://schemas.microsoft.com/office/drawing/2015/06/chart">
            <c:ext xmlns:c16="http://schemas.microsoft.com/office/drawing/2014/chart" uri="{C3380CC4-5D6E-409C-BE32-E72D297353CC}">
              <c16:uniqueId val="{00000000-4E1E-43D4-901F-7C23E55BDC20}"/>
            </c:ext>
          </c:extLst>
        </c:ser>
        <c:dLbls>
          <c:showLegendKey val="0"/>
          <c:showVal val="0"/>
          <c:showCatName val="0"/>
          <c:showSerName val="0"/>
          <c:showPercent val="0"/>
          <c:showBubbleSize val="0"/>
        </c:dLbls>
        <c:gapWidth val="150"/>
        <c:axId val="186680432"/>
        <c:axId val="186680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171.78</c:v>
                </c:pt>
                <c:pt idx="1">
                  <c:v>162.59</c:v>
                </c:pt>
                <c:pt idx="2">
                  <c:v>162.15</c:v>
                </c:pt>
                <c:pt idx="3">
                  <c:v>162.24</c:v>
                </c:pt>
                <c:pt idx="4">
                  <c:v>165.47</c:v>
                </c:pt>
              </c:numCache>
            </c:numRef>
          </c:val>
          <c:smooth val="0"/>
          <c:extLst xmlns:c16r2="http://schemas.microsoft.com/office/drawing/2015/06/chart">
            <c:ext xmlns:c16="http://schemas.microsoft.com/office/drawing/2014/chart" uri="{C3380CC4-5D6E-409C-BE32-E72D297353CC}">
              <c16:uniqueId val="{00000001-4E1E-43D4-901F-7C23E55BDC20}"/>
            </c:ext>
          </c:extLst>
        </c:ser>
        <c:dLbls>
          <c:showLegendKey val="0"/>
          <c:showVal val="0"/>
          <c:showCatName val="0"/>
          <c:showSerName val="0"/>
          <c:showPercent val="0"/>
          <c:showBubbleSize val="0"/>
        </c:dLbls>
        <c:marker val="1"/>
        <c:smooth val="0"/>
        <c:axId val="186680432"/>
        <c:axId val="186680824"/>
      </c:lineChart>
      <c:dateAx>
        <c:axId val="186680432"/>
        <c:scaling>
          <c:orientation val="minMax"/>
        </c:scaling>
        <c:delete val="1"/>
        <c:axPos val="b"/>
        <c:numFmt formatCode="ge" sourceLinked="1"/>
        <c:majorTickMark val="none"/>
        <c:minorTickMark val="none"/>
        <c:tickLblPos val="none"/>
        <c:crossAx val="186680824"/>
        <c:crosses val="autoZero"/>
        <c:auto val="1"/>
        <c:lblOffset val="100"/>
        <c:baseTimeUnit val="years"/>
      </c:dateAx>
      <c:valAx>
        <c:axId val="186680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6680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栃木県　鹿沼市</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A4</v>
      </c>
      <c r="X8" s="82"/>
      <c r="Y8" s="82"/>
      <c r="Z8" s="82"/>
      <c r="AA8" s="82"/>
      <c r="AB8" s="82"/>
      <c r="AC8" s="82"/>
      <c r="AD8" s="82" t="str">
        <f>データ!$M$6</f>
        <v>非設置</v>
      </c>
      <c r="AE8" s="82"/>
      <c r="AF8" s="82"/>
      <c r="AG8" s="82"/>
      <c r="AH8" s="82"/>
      <c r="AI8" s="82"/>
      <c r="AJ8" s="82"/>
      <c r="AK8" s="4"/>
      <c r="AL8" s="70">
        <f>データ!$R$6</f>
        <v>98652</v>
      </c>
      <c r="AM8" s="70"/>
      <c r="AN8" s="70"/>
      <c r="AO8" s="70"/>
      <c r="AP8" s="70"/>
      <c r="AQ8" s="70"/>
      <c r="AR8" s="70"/>
      <c r="AS8" s="70"/>
      <c r="AT8" s="66">
        <f>データ!$S$6</f>
        <v>490.64</v>
      </c>
      <c r="AU8" s="67"/>
      <c r="AV8" s="67"/>
      <c r="AW8" s="67"/>
      <c r="AX8" s="67"/>
      <c r="AY8" s="67"/>
      <c r="AZ8" s="67"/>
      <c r="BA8" s="67"/>
      <c r="BB8" s="69">
        <f>データ!$T$6</f>
        <v>201.07</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60.52</v>
      </c>
      <c r="J10" s="67"/>
      <c r="K10" s="67"/>
      <c r="L10" s="67"/>
      <c r="M10" s="67"/>
      <c r="N10" s="67"/>
      <c r="O10" s="68"/>
      <c r="P10" s="69">
        <f>データ!$P$6</f>
        <v>90.22</v>
      </c>
      <c r="Q10" s="69"/>
      <c r="R10" s="69"/>
      <c r="S10" s="69"/>
      <c r="T10" s="69"/>
      <c r="U10" s="69"/>
      <c r="V10" s="69"/>
      <c r="W10" s="70">
        <f>データ!$Q$6</f>
        <v>2430</v>
      </c>
      <c r="X10" s="70"/>
      <c r="Y10" s="70"/>
      <c r="Z10" s="70"/>
      <c r="AA10" s="70"/>
      <c r="AB10" s="70"/>
      <c r="AC10" s="70"/>
      <c r="AD10" s="2"/>
      <c r="AE10" s="2"/>
      <c r="AF10" s="2"/>
      <c r="AG10" s="2"/>
      <c r="AH10" s="4"/>
      <c r="AI10" s="4"/>
      <c r="AJ10" s="4"/>
      <c r="AK10" s="4"/>
      <c r="AL10" s="70">
        <f>データ!$U$6</f>
        <v>88565</v>
      </c>
      <c r="AM10" s="70"/>
      <c r="AN10" s="70"/>
      <c r="AO10" s="70"/>
      <c r="AP10" s="70"/>
      <c r="AQ10" s="70"/>
      <c r="AR10" s="70"/>
      <c r="AS10" s="70"/>
      <c r="AT10" s="66">
        <f>データ!$V$6</f>
        <v>147.97999999999999</v>
      </c>
      <c r="AU10" s="67"/>
      <c r="AV10" s="67"/>
      <c r="AW10" s="67"/>
      <c r="AX10" s="67"/>
      <c r="AY10" s="67"/>
      <c r="AZ10" s="67"/>
      <c r="BA10" s="67"/>
      <c r="BB10" s="69">
        <f>データ!$W$6</f>
        <v>598.49</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25</v>
      </c>
      <c r="BM14" s="44"/>
      <c r="BN14" s="44"/>
      <c r="BO14" s="44"/>
      <c r="BP14" s="44"/>
      <c r="BQ14" s="44"/>
      <c r="BR14" s="44"/>
      <c r="BS14" s="44"/>
      <c r="BT14" s="44"/>
      <c r="BU14" s="44"/>
      <c r="BV14" s="44"/>
      <c r="BW14" s="44"/>
      <c r="BX14" s="44"/>
      <c r="BY14" s="44"/>
      <c r="BZ14" s="45"/>
    </row>
    <row r="15" spans="1:78" ht="13.5" customHeight="1" x14ac:dyDescent="0.15">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49" t="s">
        <v>118</v>
      </c>
      <c r="BM16" s="50"/>
      <c r="BN16" s="50"/>
      <c r="BO16" s="50"/>
      <c r="BP16" s="50"/>
      <c r="BQ16" s="50"/>
      <c r="BR16" s="50"/>
      <c r="BS16" s="50"/>
      <c r="BT16" s="50"/>
      <c r="BU16" s="50"/>
      <c r="BV16" s="50"/>
      <c r="BW16" s="50"/>
      <c r="BX16" s="50"/>
      <c r="BY16" s="50"/>
      <c r="BZ16" s="5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49"/>
      <c r="BM17" s="50"/>
      <c r="BN17" s="50"/>
      <c r="BO17" s="50"/>
      <c r="BP17" s="50"/>
      <c r="BQ17" s="50"/>
      <c r="BR17" s="50"/>
      <c r="BS17" s="50"/>
      <c r="BT17" s="50"/>
      <c r="BU17" s="50"/>
      <c r="BV17" s="50"/>
      <c r="BW17" s="50"/>
      <c r="BX17" s="50"/>
      <c r="BY17" s="50"/>
      <c r="BZ17" s="5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49"/>
      <c r="BM18" s="50"/>
      <c r="BN18" s="50"/>
      <c r="BO18" s="50"/>
      <c r="BP18" s="50"/>
      <c r="BQ18" s="50"/>
      <c r="BR18" s="50"/>
      <c r="BS18" s="50"/>
      <c r="BT18" s="50"/>
      <c r="BU18" s="50"/>
      <c r="BV18" s="50"/>
      <c r="BW18" s="50"/>
      <c r="BX18" s="50"/>
      <c r="BY18" s="50"/>
      <c r="BZ18" s="5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49"/>
      <c r="BM19" s="50"/>
      <c r="BN19" s="50"/>
      <c r="BO19" s="50"/>
      <c r="BP19" s="50"/>
      <c r="BQ19" s="50"/>
      <c r="BR19" s="50"/>
      <c r="BS19" s="50"/>
      <c r="BT19" s="50"/>
      <c r="BU19" s="50"/>
      <c r="BV19" s="50"/>
      <c r="BW19" s="50"/>
      <c r="BX19" s="50"/>
      <c r="BY19" s="50"/>
      <c r="BZ19" s="5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49"/>
      <c r="BM20" s="50"/>
      <c r="BN20" s="50"/>
      <c r="BO20" s="50"/>
      <c r="BP20" s="50"/>
      <c r="BQ20" s="50"/>
      <c r="BR20" s="50"/>
      <c r="BS20" s="50"/>
      <c r="BT20" s="50"/>
      <c r="BU20" s="50"/>
      <c r="BV20" s="50"/>
      <c r="BW20" s="50"/>
      <c r="BX20" s="50"/>
      <c r="BY20" s="50"/>
      <c r="BZ20" s="5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49"/>
      <c r="BM21" s="50"/>
      <c r="BN21" s="50"/>
      <c r="BO21" s="50"/>
      <c r="BP21" s="50"/>
      <c r="BQ21" s="50"/>
      <c r="BR21" s="50"/>
      <c r="BS21" s="50"/>
      <c r="BT21" s="50"/>
      <c r="BU21" s="50"/>
      <c r="BV21" s="50"/>
      <c r="BW21" s="50"/>
      <c r="BX21" s="50"/>
      <c r="BY21" s="50"/>
      <c r="BZ21" s="5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49"/>
      <c r="BM22" s="50"/>
      <c r="BN22" s="50"/>
      <c r="BO22" s="50"/>
      <c r="BP22" s="50"/>
      <c r="BQ22" s="50"/>
      <c r="BR22" s="50"/>
      <c r="BS22" s="50"/>
      <c r="BT22" s="50"/>
      <c r="BU22" s="50"/>
      <c r="BV22" s="50"/>
      <c r="BW22" s="50"/>
      <c r="BX22" s="50"/>
      <c r="BY22" s="50"/>
      <c r="BZ22" s="5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49"/>
      <c r="BM23" s="50"/>
      <c r="BN23" s="50"/>
      <c r="BO23" s="50"/>
      <c r="BP23" s="50"/>
      <c r="BQ23" s="50"/>
      <c r="BR23" s="50"/>
      <c r="BS23" s="50"/>
      <c r="BT23" s="50"/>
      <c r="BU23" s="50"/>
      <c r="BV23" s="50"/>
      <c r="BW23" s="50"/>
      <c r="BX23" s="50"/>
      <c r="BY23" s="50"/>
      <c r="BZ23" s="5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49"/>
      <c r="BM24" s="50"/>
      <c r="BN24" s="50"/>
      <c r="BO24" s="50"/>
      <c r="BP24" s="50"/>
      <c r="BQ24" s="50"/>
      <c r="BR24" s="50"/>
      <c r="BS24" s="50"/>
      <c r="BT24" s="50"/>
      <c r="BU24" s="50"/>
      <c r="BV24" s="50"/>
      <c r="BW24" s="50"/>
      <c r="BX24" s="50"/>
      <c r="BY24" s="50"/>
      <c r="BZ24" s="5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49"/>
      <c r="BM25" s="50"/>
      <c r="BN25" s="50"/>
      <c r="BO25" s="50"/>
      <c r="BP25" s="50"/>
      <c r="BQ25" s="50"/>
      <c r="BR25" s="50"/>
      <c r="BS25" s="50"/>
      <c r="BT25" s="50"/>
      <c r="BU25" s="50"/>
      <c r="BV25" s="50"/>
      <c r="BW25" s="50"/>
      <c r="BX25" s="50"/>
      <c r="BY25" s="50"/>
      <c r="BZ25" s="5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49"/>
      <c r="BM26" s="50"/>
      <c r="BN26" s="50"/>
      <c r="BO26" s="50"/>
      <c r="BP26" s="50"/>
      <c r="BQ26" s="50"/>
      <c r="BR26" s="50"/>
      <c r="BS26" s="50"/>
      <c r="BT26" s="50"/>
      <c r="BU26" s="50"/>
      <c r="BV26" s="50"/>
      <c r="BW26" s="50"/>
      <c r="BX26" s="50"/>
      <c r="BY26" s="50"/>
      <c r="BZ26" s="5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49"/>
      <c r="BM27" s="50"/>
      <c r="BN27" s="50"/>
      <c r="BO27" s="50"/>
      <c r="BP27" s="50"/>
      <c r="BQ27" s="50"/>
      <c r="BR27" s="50"/>
      <c r="BS27" s="50"/>
      <c r="BT27" s="50"/>
      <c r="BU27" s="50"/>
      <c r="BV27" s="50"/>
      <c r="BW27" s="50"/>
      <c r="BX27" s="50"/>
      <c r="BY27" s="50"/>
      <c r="BZ27" s="5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49"/>
      <c r="BM28" s="50"/>
      <c r="BN28" s="50"/>
      <c r="BO28" s="50"/>
      <c r="BP28" s="50"/>
      <c r="BQ28" s="50"/>
      <c r="BR28" s="50"/>
      <c r="BS28" s="50"/>
      <c r="BT28" s="50"/>
      <c r="BU28" s="50"/>
      <c r="BV28" s="50"/>
      <c r="BW28" s="50"/>
      <c r="BX28" s="50"/>
      <c r="BY28" s="50"/>
      <c r="BZ28" s="5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49"/>
      <c r="BM29" s="50"/>
      <c r="BN29" s="50"/>
      <c r="BO29" s="50"/>
      <c r="BP29" s="50"/>
      <c r="BQ29" s="50"/>
      <c r="BR29" s="50"/>
      <c r="BS29" s="50"/>
      <c r="BT29" s="50"/>
      <c r="BU29" s="50"/>
      <c r="BV29" s="50"/>
      <c r="BW29" s="50"/>
      <c r="BX29" s="50"/>
      <c r="BY29" s="50"/>
      <c r="BZ29" s="5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49"/>
      <c r="BM30" s="50"/>
      <c r="BN30" s="50"/>
      <c r="BO30" s="50"/>
      <c r="BP30" s="50"/>
      <c r="BQ30" s="50"/>
      <c r="BR30" s="50"/>
      <c r="BS30" s="50"/>
      <c r="BT30" s="50"/>
      <c r="BU30" s="50"/>
      <c r="BV30" s="50"/>
      <c r="BW30" s="50"/>
      <c r="BX30" s="50"/>
      <c r="BY30" s="50"/>
      <c r="BZ30" s="5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49"/>
      <c r="BM31" s="50"/>
      <c r="BN31" s="50"/>
      <c r="BO31" s="50"/>
      <c r="BP31" s="50"/>
      <c r="BQ31" s="50"/>
      <c r="BR31" s="50"/>
      <c r="BS31" s="50"/>
      <c r="BT31" s="50"/>
      <c r="BU31" s="50"/>
      <c r="BV31" s="50"/>
      <c r="BW31" s="50"/>
      <c r="BX31" s="50"/>
      <c r="BY31" s="50"/>
      <c r="BZ31" s="5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49"/>
      <c r="BM32" s="50"/>
      <c r="BN32" s="50"/>
      <c r="BO32" s="50"/>
      <c r="BP32" s="50"/>
      <c r="BQ32" s="50"/>
      <c r="BR32" s="50"/>
      <c r="BS32" s="50"/>
      <c r="BT32" s="50"/>
      <c r="BU32" s="50"/>
      <c r="BV32" s="50"/>
      <c r="BW32" s="50"/>
      <c r="BX32" s="50"/>
      <c r="BY32" s="50"/>
      <c r="BZ32" s="5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49"/>
      <c r="BM33" s="50"/>
      <c r="BN33" s="50"/>
      <c r="BO33" s="50"/>
      <c r="BP33" s="50"/>
      <c r="BQ33" s="50"/>
      <c r="BR33" s="50"/>
      <c r="BS33" s="50"/>
      <c r="BT33" s="50"/>
      <c r="BU33" s="50"/>
      <c r="BV33" s="50"/>
      <c r="BW33" s="50"/>
      <c r="BX33" s="50"/>
      <c r="BY33" s="50"/>
      <c r="BZ33" s="51"/>
    </row>
    <row r="34" spans="1:78" ht="13.5" customHeight="1" x14ac:dyDescent="0.15">
      <c r="A34" s="2"/>
      <c r="B34" s="17"/>
      <c r="C34" s="55" t="s">
        <v>26</v>
      </c>
      <c r="D34" s="55"/>
      <c r="E34" s="55"/>
      <c r="F34" s="55"/>
      <c r="G34" s="55"/>
      <c r="H34" s="55"/>
      <c r="I34" s="55"/>
      <c r="J34" s="55"/>
      <c r="K34" s="55"/>
      <c r="L34" s="55"/>
      <c r="M34" s="55"/>
      <c r="N34" s="55"/>
      <c r="O34" s="55"/>
      <c r="P34" s="55"/>
      <c r="Q34" s="19"/>
      <c r="R34" s="55" t="s">
        <v>27</v>
      </c>
      <c r="S34" s="55"/>
      <c r="T34" s="55"/>
      <c r="U34" s="55"/>
      <c r="V34" s="55"/>
      <c r="W34" s="55"/>
      <c r="X34" s="55"/>
      <c r="Y34" s="55"/>
      <c r="Z34" s="55"/>
      <c r="AA34" s="55"/>
      <c r="AB34" s="55"/>
      <c r="AC34" s="55"/>
      <c r="AD34" s="55"/>
      <c r="AE34" s="55"/>
      <c r="AF34" s="19"/>
      <c r="AG34" s="55" t="s">
        <v>28</v>
      </c>
      <c r="AH34" s="55"/>
      <c r="AI34" s="55"/>
      <c r="AJ34" s="55"/>
      <c r="AK34" s="55"/>
      <c r="AL34" s="55"/>
      <c r="AM34" s="55"/>
      <c r="AN34" s="55"/>
      <c r="AO34" s="55"/>
      <c r="AP34" s="55"/>
      <c r="AQ34" s="55"/>
      <c r="AR34" s="55"/>
      <c r="AS34" s="55"/>
      <c r="AT34" s="55"/>
      <c r="AU34" s="19"/>
      <c r="AV34" s="55" t="s">
        <v>29</v>
      </c>
      <c r="AW34" s="55"/>
      <c r="AX34" s="55"/>
      <c r="AY34" s="55"/>
      <c r="AZ34" s="55"/>
      <c r="BA34" s="55"/>
      <c r="BB34" s="55"/>
      <c r="BC34" s="55"/>
      <c r="BD34" s="55"/>
      <c r="BE34" s="55"/>
      <c r="BF34" s="55"/>
      <c r="BG34" s="55"/>
      <c r="BH34" s="55"/>
      <c r="BI34" s="55"/>
      <c r="BJ34" s="18"/>
      <c r="BK34" s="2"/>
      <c r="BL34" s="49"/>
      <c r="BM34" s="50"/>
      <c r="BN34" s="50"/>
      <c r="BO34" s="50"/>
      <c r="BP34" s="50"/>
      <c r="BQ34" s="50"/>
      <c r="BR34" s="50"/>
      <c r="BS34" s="50"/>
      <c r="BT34" s="50"/>
      <c r="BU34" s="50"/>
      <c r="BV34" s="50"/>
      <c r="BW34" s="50"/>
      <c r="BX34" s="50"/>
      <c r="BY34" s="50"/>
      <c r="BZ34" s="51"/>
    </row>
    <row r="35" spans="1:78" ht="13.5" customHeight="1" x14ac:dyDescent="0.15">
      <c r="A35" s="2"/>
      <c r="B35" s="17"/>
      <c r="C35" s="55"/>
      <c r="D35" s="55"/>
      <c r="E35" s="55"/>
      <c r="F35" s="55"/>
      <c r="G35" s="55"/>
      <c r="H35" s="55"/>
      <c r="I35" s="55"/>
      <c r="J35" s="55"/>
      <c r="K35" s="55"/>
      <c r="L35" s="55"/>
      <c r="M35" s="55"/>
      <c r="N35" s="55"/>
      <c r="O35" s="55"/>
      <c r="P35" s="55"/>
      <c r="Q35" s="19"/>
      <c r="R35" s="55"/>
      <c r="S35" s="55"/>
      <c r="T35" s="55"/>
      <c r="U35" s="55"/>
      <c r="V35" s="55"/>
      <c r="W35" s="55"/>
      <c r="X35" s="55"/>
      <c r="Y35" s="55"/>
      <c r="Z35" s="55"/>
      <c r="AA35" s="55"/>
      <c r="AB35" s="55"/>
      <c r="AC35" s="55"/>
      <c r="AD35" s="55"/>
      <c r="AE35" s="55"/>
      <c r="AF35" s="19"/>
      <c r="AG35" s="55"/>
      <c r="AH35" s="55"/>
      <c r="AI35" s="55"/>
      <c r="AJ35" s="55"/>
      <c r="AK35" s="55"/>
      <c r="AL35" s="55"/>
      <c r="AM35" s="55"/>
      <c r="AN35" s="55"/>
      <c r="AO35" s="55"/>
      <c r="AP35" s="55"/>
      <c r="AQ35" s="55"/>
      <c r="AR35" s="55"/>
      <c r="AS35" s="55"/>
      <c r="AT35" s="55"/>
      <c r="AU35" s="19"/>
      <c r="AV35" s="55"/>
      <c r="AW35" s="55"/>
      <c r="AX35" s="55"/>
      <c r="AY35" s="55"/>
      <c r="AZ35" s="55"/>
      <c r="BA35" s="55"/>
      <c r="BB35" s="55"/>
      <c r="BC35" s="55"/>
      <c r="BD35" s="55"/>
      <c r="BE35" s="55"/>
      <c r="BF35" s="55"/>
      <c r="BG35" s="55"/>
      <c r="BH35" s="55"/>
      <c r="BI35" s="55"/>
      <c r="BJ35" s="18"/>
      <c r="BK35" s="2"/>
      <c r="BL35" s="49"/>
      <c r="BM35" s="50"/>
      <c r="BN35" s="50"/>
      <c r="BO35" s="50"/>
      <c r="BP35" s="50"/>
      <c r="BQ35" s="50"/>
      <c r="BR35" s="50"/>
      <c r="BS35" s="50"/>
      <c r="BT35" s="50"/>
      <c r="BU35" s="50"/>
      <c r="BV35" s="50"/>
      <c r="BW35" s="50"/>
      <c r="BX35" s="50"/>
      <c r="BY35" s="50"/>
      <c r="BZ35" s="5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49"/>
      <c r="BM36" s="50"/>
      <c r="BN36" s="50"/>
      <c r="BO36" s="50"/>
      <c r="BP36" s="50"/>
      <c r="BQ36" s="50"/>
      <c r="BR36" s="50"/>
      <c r="BS36" s="50"/>
      <c r="BT36" s="50"/>
      <c r="BU36" s="50"/>
      <c r="BV36" s="50"/>
      <c r="BW36" s="50"/>
      <c r="BX36" s="50"/>
      <c r="BY36" s="50"/>
      <c r="BZ36" s="5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49"/>
      <c r="BM37" s="50"/>
      <c r="BN37" s="50"/>
      <c r="BO37" s="50"/>
      <c r="BP37" s="50"/>
      <c r="BQ37" s="50"/>
      <c r="BR37" s="50"/>
      <c r="BS37" s="50"/>
      <c r="BT37" s="50"/>
      <c r="BU37" s="50"/>
      <c r="BV37" s="50"/>
      <c r="BW37" s="50"/>
      <c r="BX37" s="50"/>
      <c r="BY37" s="50"/>
      <c r="BZ37" s="5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49"/>
      <c r="BM38" s="50"/>
      <c r="BN38" s="50"/>
      <c r="BO38" s="50"/>
      <c r="BP38" s="50"/>
      <c r="BQ38" s="50"/>
      <c r="BR38" s="50"/>
      <c r="BS38" s="50"/>
      <c r="BT38" s="50"/>
      <c r="BU38" s="50"/>
      <c r="BV38" s="50"/>
      <c r="BW38" s="50"/>
      <c r="BX38" s="50"/>
      <c r="BY38" s="50"/>
      <c r="BZ38" s="5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49"/>
      <c r="BM39" s="50"/>
      <c r="BN39" s="50"/>
      <c r="BO39" s="50"/>
      <c r="BP39" s="50"/>
      <c r="BQ39" s="50"/>
      <c r="BR39" s="50"/>
      <c r="BS39" s="50"/>
      <c r="BT39" s="50"/>
      <c r="BU39" s="50"/>
      <c r="BV39" s="50"/>
      <c r="BW39" s="50"/>
      <c r="BX39" s="50"/>
      <c r="BY39" s="50"/>
      <c r="BZ39" s="5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49"/>
      <c r="BM40" s="50"/>
      <c r="BN40" s="50"/>
      <c r="BO40" s="50"/>
      <c r="BP40" s="50"/>
      <c r="BQ40" s="50"/>
      <c r="BR40" s="50"/>
      <c r="BS40" s="50"/>
      <c r="BT40" s="50"/>
      <c r="BU40" s="50"/>
      <c r="BV40" s="50"/>
      <c r="BW40" s="50"/>
      <c r="BX40" s="50"/>
      <c r="BY40" s="50"/>
      <c r="BZ40" s="5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49"/>
      <c r="BM41" s="50"/>
      <c r="BN41" s="50"/>
      <c r="BO41" s="50"/>
      <c r="BP41" s="50"/>
      <c r="BQ41" s="50"/>
      <c r="BR41" s="50"/>
      <c r="BS41" s="50"/>
      <c r="BT41" s="50"/>
      <c r="BU41" s="50"/>
      <c r="BV41" s="50"/>
      <c r="BW41" s="50"/>
      <c r="BX41" s="50"/>
      <c r="BY41" s="50"/>
      <c r="BZ41" s="5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49"/>
      <c r="BM42" s="50"/>
      <c r="BN42" s="50"/>
      <c r="BO42" s="50"/>
      <c r="BP42" s="50"/>
      <c r="BQ42" s="50"/>
      <c r="BR42" s="50"/>
      <c r="BS42" s="50"/>
      <c r="BT42" s="50"/>
      <c r="BU42" s="50"/>
      <c r="BV42" s="50"/>
      <c r="BW42" s="50"/>
      <c r="BX42" s="50"/>
      <c r="BY42" s="50"/>
      <c r="BZ42" s="5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49"/>
      <c r="BM43" s="50"/>
      <c r="BN43" s="50"/>
      <c r="BO43" s="50"/>
      <c r="BP43" s="50"/>
      <c r="BQ43" s="50"/>
      <c r="BR43" s="50"/>
      <c r="BS43" s="50"/>
      <c r="BT43" s="50"/>
      <c r="BU43" s="50"/>
      <c r="BV43" s="50"/>
      <c r="BW43" s="50"/>
      <c r="BX43" s="50"/>
      <c r="BY43" s="50"/>
      <c r="BZ43" s="5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49"/>
      <c r="BM44" s="50"/>
      <c r="BN44" s="50"/>
      <c r="BO44" s="50"/>
      <c r="BP44" s="50"/>
      <c r="BQ44" s="50"/>
      <c r="BR44" s="50"/>
      <c r="BS44" s="50"/>
      <c r="BT44" s="50"/>
      <c r="BU44" s="50"/>
      <c r="BV44" s="50"/>
      <c r="BW44" s="50"/>
      <c r="BX44" s="50"/>
      <c r="BY44" s="50"/>
      <c r="BZ44" s="5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3" t="s">
        <v>30</v>
      </c>
      <c r="BM45" s="44"/>
      <c r="BN45" s="44"/>
      <c r="BO45" s="44"/>
      <c r="BP45" s="44"/>
      <c r="BQ45" s="44"/>
      <c r="BR45" s="44"/>
      <c r="BS45" s="44"/>
      <c r="BT45" s="44"/>
      <c r="BU45" s="44"/>
      <c r="BV45" s="44"/>
      <c r="BW45" s="44"/>
      <c r="BX45" s="44"/>
      <c r="BY45" s="44"/>
      <c r="BZ45" s="4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6"/>
      <c r="BM46" s="47"/>
      <c r="BN46" s="47"/>
      <c r="BO46" s="47"/>
      <c r="BP46" s="47"/>
      <c r="BQ46" s="47"/>
      <c r="BR46" s="47"/>
      <c r="BS46" s="47"/>
      <c r="BT46" s="47"/>
      <c r="BU46" s="47"/>
      <c r="BV46" s="47"/>
      <c r="BW46" s="47"/>
      <c r="BX46" s="47"/>
      <c r="BY46" s="47"/>
      <c r="BZ46" s="4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49" t="s">
        <v>119</v>
      </c>
      <c r="BM47" s="50"/>
      <c r="BN47" s="50"/>
      <c r="BO47" s="50"/>
      <c r="BP47" s="50"/>
      <c r="BQ47" s="50"/>
      <c r="BR47" s="50"/>
      <c r="BS47" s="50"/>
      <c r="BT47" s="50"/>
      <c r="BU47" s="50"/>
      <c r="BV47" s="50"/>
      <c r="BW47" s="50"/>
      <c r="BX47" s="50"/>
      <c r="BY47" s="50"/>
      <c r="BZ47" s="5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49"/>
      <c r="BM48" s="50"/>
      <c r="BN48" s="50"/>
      <c r="BO48" s="50"/>
      <c r="BP48" s="50"/>
      <c r="BQ48" s="50"/>
      <c r="BR48" s="50"/>
      <c r="BS48" s="50"/>
      <c r="BT48" s="50"/>
      <c r="BU48" s="50"/>
      <c r="BV48" s="50"/>
      <c r="BW48" s="50"/>
      <c r="BX48" s="50"/>
      <c r="BY48" s="50"/>
      <c r="BZ48" s="5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49"/>
      <c r="BM49" s="50"/>
      <c r="BN49" s="50"/>
      <c r="BO49" s="50"/>
      <c r="BP49" s="50"/>
      <c r="BQ49" s="50"/>
      <c r="BR49" s="50"/>
      <c r="BS49" s="50"/>
      <c r="BT49" s="50"/>
      <c r="BU49" s="50"/>
      <c r="BV49" s="50"/>
      <c r="BW49" s="50"/>
      <c r="BX49" s="50"/>
      <c r="BY49" s="50"/>
      <c r="BZ49" s="5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49"/>
      <c r="BM50" s="50"/>
      <c r="BN50" s="50"/>
      <c r="BO50" s="50"/>
      <c r="BP50" s="50"/>
      <c r="BQ50" s="50"/>
      <c r="BR50" s="50"/>
      <c r="BS50" s="50"/>
      <c r="BT50" s="50"/>
      <c r="BU50" s="50"/>
      <c r="BV50" s="50"/>
      <c r="BW50" s="50"/>
      <c r="BX50" s="50"/>
      <c r="BY50" s="50"/>
      <c r="BZ50" s="5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49"/>
      <c r="BM51" s="50"/>
      <c r="BN51" s="50"/>
      <c r="BO51" s="50"/>
      <c r="BP51" s="50"/>
      <c r="BQ51" s="50"/>
      <c r="BR51" s="50"/>
      <c r="BS51" s="50"/>
      <c r="BT51" s="50"/>
      <c r="BU51" s="50"/>
      <c r="BV51" s="50"/>
      <c r="BW51" s="50"/>
      <c r="BX51" s="50"/>
      <c r="BY51" s="50"/>
      <c r="BZ51" s="5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49"/>
      <c r="BM52" s="50"/>
      <c r="BN52" s="50"/>
      <c r="BO52" s="50"/>
      <c r="BP52" s="50"/>
      <c r="BQ52" s="50"/>
      <c r="BR52" s="50"/>
      <c r="BS52" s="50"/>
      <c r="BT52" s="50"/>
      <c r="BU52" s="50"/>
      <c r="BV52" s="50"/>
      <c r="BW52" s="50"/>
      <c r="BX52" s="50"/>
      <c r="BY52" s="50"/>
      <c r="BZ52" s="5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49"/>
      <c r="BM53" s="50"/>
      <c r="BN53" s="50"/>
      <c r="BO53" s="50"/>
      <c r="BP53" s="50"/>
      <c r="BQ53" s="50"/>
      <c r="BR53" s="50"/>
      <c r="BS53" s="50"/>
      <c r="BT53" s="50"/>
      <c r="BU53" s="50"/>
      <c r="BV53" s="50"/>
      <c r="BW53" s="50"/>
      <c r="BX53" s="50"/>
      <c r="BY53" s="50"/>
      <c r="BZ53" s="5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49"/>
      <c r="BM54" s="50"/>
      <c r="BN54" s="50"/>
      <c r="BO54" s="50"/>
      <c r="BP54" s="50"/>
      <c r="BQ54" s="50"/>
      <c r="BR54" s="50"/>
      <c r="BS54" s="50"/>
      <c r="BT54" s="50"/>
      <c r="BU54" s="50"/>
      <c r="BV54" s="50"/>
      <c r="BW54" s="50"/>
      <c r="BX54" s="50"/>
      <c r="BY54" s="50"/>
      <c r="BZ54" s="5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49"/>
      <c r="BM55" s="50"/>
      <c r="BN55" s="50"/>
      <c r="BO55" s="50"/>
      <c r="BP55" s="50"/>
      <c r="BQ55" s="50"/>
      <c r="BR55" s="50"/>
      <c r="BS55" s="50"/>
      <c r="BT55" s="50"/>
      <c r="BU55" s="50"/>
      <c r="BV55" s="50"/>
      <c r="BW55" s="50"/>
      <c r="BX55" s="50"/>
      <c r="BY55" s="50"/>
      <c r="BZ55" s="51"/>
    </row>
    <row r="56" spans="1:78" ht="13.5" customHeight="1" x14ac:dyDescent="0.15">
      <c r="A56" s="2"/>
      <c r="B56" s="17"/>
      <c r="C56" s="55" t="s">
        <v>31</v>
      </c>
      <c r="D56" s="55"/>
      <c r="E56" s="55"/>
      <c r="F56" s="55"/>
      <c r="G56" s="55"/>
      <c r="H56" s="55"/>
      <c r="I56" s="55"/>
      <c r="J56" s="55"/>
      <c r="K56" s="55"/>
      <c r="L56" s="55"/>
      <c r="M56" s="55"/>
      <c r="N56" s="55"/>
      <c r="O56" s="55"/>
      <c r="P56" s="55"/>
      <c r="Q56" s="19"/>
      <c r="R56" s="55" t="s">
        <v>32</v>
      </c>
      <c r="S56" s="55"/>
      <c r="T56" s="55"/>
      <c r="U56" s="55"/>
      <c r="V56" s="55"/>
      <c r="W56" s="55"/>
      <c r="X56" s="55"/>
      <c r="Y56" s="55"/>
      <c r="Z56" s="55"/>
      <c r="AA56" s="55"/>
      <c r="AB56" s="55"/>
      <c r="AC56" s="55"/>
      <c r="AD56" s="55"/>
      <c r="AE56" s="55"/>
      <c r="AF56" s="19"/>
      <c r="AG56" s="55" t="s">
        <v>33</v>
      </c>
      <c r="AH56" s="55"/>
      <c r="AI56" s="55"/>
      <c r="AJ56" s="55"/>
      <c r="AK56" s="55"/>
      <c r="AL56" s="55"/>
      <c r="AM56" s="55"/>
      <c r="AN56" s="55"/>
      <c r="AO56" s="55"/>
      <c r="AP56" s="55"/>
      <c r="AQ56" s="55"/>
      <c r="AR56" s="55"/>
      <c r="AS56" s="55"/>
      <c r="AT56" s="55"/>
      <c r="AU56" s="19"/>
      <c r="AV56" s="55" t="s">
        <v>34</v>
      </c>
      <c r="AW56" s="55"/>
      <c r="AX56" s="55"/>
      <c r="AY56" s="55"/>
      <c r="AZ56" s="55"/>
      <c r="BA56" s="55"/>
      <c r="BB56" s="55"/>
      <c r="BC56" s="55"/>
      <c r="BD56" s="55"/>
      <c r="BE56" s="55"/>
      <c r="BF56" s="55"/>
      <c r="BG56" s="55"/>
      <c r="BH56" s="55"/>
      <c r="BI56" s="55"/>
      <c r="BJ56" s="18"/>
      <c r="BK56" s="2"/>
      <c r="BL56" s="49"/>
      <c r="BM56" s="50"/>
      <c r="BN56" s="50"/>
      <c r="BO56" s="50"/>
      <c r="BP56" s="50"/>
      <c r="BQ56" s="50"/>
      <c r="BR56" s="50"/>
      <c r="BS56" s="50"/>
      <c r="BT56" s="50"/>
      <c r="BU56" s="50"/>
      <c r="BV56" s="50"/>
      <c r="BW56" s="50"/>
      <c r="BX56" s="50"/>
      <c r="BY56" s="50"/>
      <c r="BZ56" s="51"/>
    </row>
    <row r="57" spans="1:78" ht="13.5" customHeight="1" x14ac:dyDescent="0.15">
      <c r="A57" s="2"/>
      <c r="B57" s="17"/>
      <c r="C57" s="55"/>
      <c r="D57" s="55"/>
      <c r="E57" s="55"/>
      <c r="F57" s="55"/>
      <c r="G57" s="55"/>
      <c r="H57" s="55"/>
      <c r="I57" s="55"/>
      <c r="J57" s="55"/>
      <c r="K57" s="55"/>
      <c r="L57" s="55"/>
      <c r="M57" s="55"/>
      <c r="N57" s="55"/>
      <c r="O57" s="55"/>
      <c r="P57" s="55"/>
      <c r="Q57" s="19"/>
      <c r="R57" s="55"/>
      <c r="S57" s="55"/>
      <c r="T57" s="55"/>
      <c r="U57" s="55"/>
      <c r="V57" s="55"/>
      <c r="W57" s="55"/>
      <c r="X57" s="55"/>
      <c r="Y57" s="55"/>
      <c r="Z57" s="55"/>
      <c r="AA57" s="55"/>
      <c r="AB57" s="55"/>
      <c r="AC57" s="55"/>
      <c r="AD57" s="55"/>
      <c r="AE57" s="55"/>
      <c r="AF57" s="19"/>
      <c r="AG57" s="55"/>
      <c r="AH57" s="55"/>
      <c r="AI57" s="55"/>
      <c r="AJ57" s="55"/>
      <c r="AK57" s="55"/>
      <c r="AL57" s="55"/>
      <c r="AM57" s="55"/>
      <c r="AN57" s="55"/>
      <c r="AO57" s="55"/>
      <c r="AP57" s="55"/>
      <c r="AQ57" s="55"/>
      <c r="AR57" s="55"/>
      <c r="AS57" s="55"/>
      <c r="AT57" s="55"/>
      <c r="AU57" s="19"/>
      <c r="AV57" s="55"/>
      <c r="AW57" s="55"/>
      <c r="AX57" s="55"/>
      <c r="AY57" s="55"/>
      <c r="AZ57" s="55"/>
      <c r="BA57" s="55"/>
      <c r="BB57" s="55"/>
      <c r="BC57" s="55"/>
      <c r="BD57" s="55"/>
      <c r="BE57" s="55"/>
      <c r="BF57" s="55"/>
      <c r="BG57" s="55"/>
      <c r="BH57" s="55"/>
      <c r="BI57" s="55"/>
      <c r="BJ57" s="18"/>
      <c r="BK57" s="2"/>
      <c r="BL57" s="49"/>
      <c r="BM57" s="50"/>
      <c r="BN57" s="50"/>
      <c r="BO57" s="50"/>
      <c r="BP57" s="50"/>
      <c r="BQ57" s="50"/>
      <c r="BR57" s="50"/>
      <c r="BS57" s="50"/>
      <c r="BT57" s="50"/>
      <c r="BU57" s="50"/>
      <c r="BV57" s="50"/>
      <c r="BW57" s="50"/>
      <c r="BX57" s="50"/>
      <c r="BY57" s="50"/>
      <c r="BZ57" s="5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9"/>
      <c r="BM58" s="50"/>
      <c r="BN58" s="50"/>
      <c r="BO58" s="50"/>
      <c r="BP58" s="50"/>
      <c r="BQ58" s="50"/>
      <c r="BR58" s="50"/>
      <c r="BS58" s="50"/>
      <c r="BT58" s="50"/>
      <c r="BU58" s="50"/>
      <c r="BV58" s="50"/>
      <c r="BW58" s="50"/>
      <c r="BX58" s="50"/>
      <c r="BY58" s="50"/>
      <c r="BZ58" s="5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9"/>
      <c r="BM59" s="50"/>
      <c r="BN59" s="50"/>
      <c r="BO59" s="50"/>
      <c r="BP59" s="50"/>
      <c r="BQ59" s="50"/>
      <c r="BR59" s="50"/>
      <c r="BS59" s="50"/>
      <c r="BT59" s="50"/>
      <c r="BU59" s="50"/>
      <c r="BV59" s="50"/>
      <c r="BW59" s="50"/>
      <c r="BX59" s="50"/>
      <c r="BY59" s="50"/>
      <c r="BZ59" s="51"/>
    </row>
    <row r="60" spans="1:78" ht="13.5" customHeight="1" x14ac:dyDescent="0.15">
      <c r="A60" s="2"/>
      <c r="B60" s="56" t="s">
        <v>35</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x14ac:dyDescent="0.15">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49"/>
      <c r="BM62" s="50"/>
      <c r="BN62" s="50"/>
      <c r="BO62" s="50"/>
      <c r="BP62" s="50"/>
      <c r="BQ62" s="50"/>
      <c r="BR62" s="50"/>
      <c r="BS62" s="50"/>
      <c r="BT62" s="50"/>
      <c r="BU62" s="50"/>
      <c r="BV62" s="50"/>
      <c r="BW62" s="50"/>
      <c r="BX62" s="50"/>
      <c r="BY62" s="50"/>
      <c r="BZ62" s="5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49"/>
      <c r="BM63" s="50"/>
      <c r="BN63" s="50"/>
      <c r="BO63" s="50"/>
      <c r="BP63" s="50"/>
      <c r="BQ63" s="50"/>
      <c r="BR63" s="50"/>
      <c r="BS63" s="50"/>
      <c r="BT63" s="50"/>
      <c r="BU63" s="50"/>
      <c r="BV63" s="50"/>
      <c r="BW63" s="50"/>
      <c r="BX63" s="50"/>
      <c r="BY63" s="50"/>
      <c r="BZ63" s="5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3" t="s">
        <v>36</v>
      </c>
      <c r="BM64" s="44"/>
      <c r="BN64" s="44"/>
      <c r="BO64" s="44"/>
      <c r="BP64" s="44"/>
      <c r="BQ64" s="44"/>
      <c r="BR64" s="44"/>
      <c r="BS64" s="44"/>
      <c r="BT64" s="44"/>
      <c r="BU64" s="44"/>
      <c r="BV64" s="44"/>
      <c r="BW64" s="44"/>
      <c r="BX64" s="44"/>
      <c r="BY64" s="44"/>
      <c r="BZ64" s="4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6"/>
      <c r="BM65" s="47"/>
      <c r="BN65" s="47"/>
      <c r="BO65" s="47"/>
      <c r="BP65" s="47"/>
      <c r="BQ65" s="47"/>
      <c r="BR65" s="47"/>
      <c r="BS65" s="47"/>
      <c r="BT65" s="47"/>
      <c r="BU65" s="47"/>
      <c r="BV65" s="47"/>
      <c r="BW65" s="47"/>
      <c r="BX65" s="47"/>
      <c r="BY65" s="47"/>
      <c r="BZ65" s="4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49" t="s">
        <v>117</v>
      </c>
      <c r="BM66" s="50"/>
      <c r="BN66" s="50"/>
      <c r="BO66" s="50"/>
      <c r="BP66" s="50"/>
      <c r="BQ66" s="50"/>
      <c r="BR66" s="50"/>
      <c r="BS66" s="50"/>
      <c r="BT66" s="50"/>
      <c r="BU66" s="50"/>
      <c r="BV66" s="50"/>
      <c r="BW66" s="50"/>
      <c r="BX66" s="50"/>
      <c r="BY66" s="50"/>
      <c r="BZ66" s="5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49"/>
      <c r="BM67" s="50"/>
      <c r="BN67" s="50"/>
      <c r="BO67" s="50"/>
      <c r="BP67" s="50"/>
      <c r="BQ67" s="50"/>
      <c r="BR67" s="50"/>
      <c r="BS67" s="50"/>
      <c r="BT67" s="50"/>
      <c r="BU67" s="50"/>
      <c r="BV67" s="50"/>
      <c r="BW67" s="50"/>
      <c r="BX67" s="50"/>
      <c r="BY67" s="50"/>
      <c r="BZ67" s="5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49"/>
      <c r="BM68" s="50"/>
      <c r="BN68" s="50"/>
      <c r="BO68" s="50"/>
      <c r="BP68" s="50"/>
      <c r="BQ68" s="50"/>
      <c r="BR68" s="50"/>
      <c r="BS68" s="50"/>
      <c r="BT68" s="50"/>
      <c r="BU68" s="50"/>
      <c r="BV68" s="50"/>
      <c r="BW68" s="50"/>
      <c r="BX68" s="50"/>
      <c r="BY68" s="50"/>
      <c r="BZ68" s="5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49"/>
      <c r="BM69" s="50"/>
      <c r="BN69" s="50"/>
      <c r="BO69" s="50"/>
      <c r="BP69" s="50"/>
      <c r="BQ69" s="50"/>
      <c r="BR69" s="50"/>
      <c r="BS69" s="50"/>
      <c r="BT69" s="50"/>
      <c r="BU69" s="50"/>
      <c r="BV69" s="50"/>
      <c r="BW69" s="50"/>
      <c r="BX69" s="50"/>
      <c r="BY69" s="50"/>
      <c r="BZ69" s="5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49"/>
      <c r="BM70" s="50"/>
      <c r="BN70" s="50"/>
      <c r="BO70" s="50"/>
      <c r="BP70" s="50"/>
      <c r="BQ70" s="50"/>
      <c r="BR70" s="50"/>
      <c r="BS70" s="50"/>
      <c r="BT70" s="50"/>
      <c r="BU70" s="50"/>
      <c r="BV70" s="50"/>
      <c r="BW70" s="50"/>
      <c r="BX70" s="50"/>
      <c r="BY70" s="50"/>
      <c r="BZ70" s="5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49"/>
      <c r="BM71" s="50"/>
      <c r="BN71" s="50"/>
      <c r="BO71" s="50"/>
      <c r="BP71" s="50"/>
      <c r="BQ71" s="50"/>
      <c r="BR71" s="50"/>
      <c r="BS71" s="50"/>
      <c r="BT71" s="50"/>
      <c r="BU71" s="50"/>
      <c r="BV71" s="50"/>
      <c r="BW71" s="50"/>
      <c r="BX71" s="50"/>
      <c r="BY71" s="50"/>
      <c r="BZ71" s="5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49"/>
      <c r="BM72" s="50"/>
      <c r="BN72" s="50"/>
      <c r="BO72" s="50"/>
      <c r="BP72" s="50"/>
      <c r="BQ72" s="50"/>
      <c r="BR72" s="50"/>
      <c r="BS72" s="50"/>
      <c r="BT72" s="50"/>
      <c r="BU72" s="50"/>
      <c r="BV72" s="50"/>
      <c r="BW72" s="50"/>
      <c r="BX72" s="50"/>
      <c r="BY72" s="50"/>
      <c r="BZ72" s="5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49"/>
      <c r="BM73" s="50"/>
      <c r="BN73" s="50"/>
      <c r="BO73" s="50"/>
      <c r="BP73" s="50"/>
      <c r="BQ73" s="50"/>
      <c r="BR73" s="50"/>
      <c r="BS73" s="50"/>
      <c r="BT73" s="50"/>
      <c r="BU73" s="50"/>
      <c r="BV73" s="50"/>
      <c r="BW73" s="50"/>
      <c r="BX73" s="50"/>
      <c r="BY73" s="50"/>
      <c r="BZ73" s="5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49"/>
      <c r="BM74" s="50"/>
      <c r="BN74" s="50"/>
      <c r="BO74" s="50"/>
      <c r="BP74" s="50"/>
      <c r="BQ74" s="50"/>
      <c r="BR74" s="50"/>
      <c r="BS74" s="50"/>
      <c r="BT74" s="50"/>
      <c r="BU74" s="50"/>
      <c r="BV74" s="50"/>
      <c r="BW74" s="50"/>
      <c r="BX74" s="50"/>
      <c r="BY74" s="50"/>
      <c r="BZ74" s="5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49"/>
      <c r="BM75" s="50"/>
      <c r="BN75" s="50"/>
      <c r="BO75" s="50"/>
      <c r="BP75" s="50"/>
      <c r="BQ75" s="50"/>
      <c r="BR75" s="50"/>
      <c r="BS75" s="50"/>
      <c r="BT75" s="50"/>
      <c r="BU75" s="50"/>
      <c r="BV75" s="50"/>
      <c r="BW75" s="50"/>
      <c r="BX75" s="50"/>
      <c r="BY75" s="50"/>
      <c r="BZ75" s="5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49"/>
      <c r="BM76" s="50"/>
      <c r="BN76" s="50"/>
      <c r="BO76" s="50"/>
      <c r="BP76" s="50"/>
      <c r="BQ76" s="50"/>
      <c r="BR76" s="50"/>
      <c r="BS76" s="50"/>
      <c r="BT76" s="50"/>
      <c r="BU76" s="50"/>
      <c r="BV76" s="50"/>
      <c r="BW76" s="50"/>
      <c r="BX76" s="50"/>
      <c r="BY76" s="50"/>
      <c r="BZ76" s="5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49"/>
      <c r="BM77" s="50"/>
      <c r="BN77" s="50"/>
      <c r="BO77" s="50"/>
      <c r="BP77" s="50"/>
      <c r="BQ77" s="50"/>
      <c r="BR77" s="50"/>
      <c r="BS77" s="50"/>
      <c r="BT77" s="50"/>
      <c r="BU77" s="50"/>
      <c r="BV77" s="50"/>
      <c r="BW77" s="50"/>
      <c r="BX77" s="50"/>
      <c r="BY77" s="50"/>
      <c r="BZ77" s="5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49"/>
      <c r="BM78" s="50"/>
      <c r="BN78" s="50"/>
      <c r="BO78" s="50"/>
      <c r="BP78" s="50"/>
      <c r="BQ78" s="50"/>
      <c r="BR78" s="50"/>
      <c r="BS78" s="50"/>
      <c r="BT78" s="50"/>
      <c r="BU78" s="50"/>
      <c r="BV78" s="50"/>
      <c r="BW78" s="50"/>
      <c r="BX78" s="50"/>
      <c r="BY78" s="50"/>
      <c r="BZ78" s="51"/>
    </row>
    <row r="79" spans="1:78" ht="13.5" customHeight="1" x14ac:dyDescent="0.15">
      <c r="A79" s="2"/>
      <c r="B79" s="17"/>
      <c r="C79" s="55" t="s">
        <v>37</v>
      </c>
      <c r="D79" s="55"/>
      <c r="E79" s="55"/>
      <c r="F79" s="55"/>
      <c r="G79" s="55"/>
      <c r="H79" s="55"/>
      <c r="I79" s="55"/>
      <c r="J79" s="55"/>
      <c r="K79" s="55"/>
      <c r="L79" s="55"/>
      <c r="M79" s="55"/>
      <c r="N79" s="55"/>
      <c r="O79" s="55"/>
      <c r="P79" s="55"/>
      <c r="Q79" s="55"/>
      <c r="R79" s="55"/>
      <c r="S79" s="55"/>
      <c r="T79" s="55"/>
      <c r="U79" s="19"/>
      <c r="V79" s="19"/>
      <c r="W79" s="55" t="s">
        <v>38</v>
      </c>
      <c r="X79" s="55"/>
      <c r="Y79" s="55"/>
      <c r="Z79" s="55"/>
      <c r="AA79" s="55"/>
      <c r="AB79" s="55"/>
      <c r="AC79" s="55"/>
      <c r="AD79" s="55"/>
      <c r="AE79" s="55"/>
      <c r="AF79" s="55"/>
      <c r="AG79" s="55"/>
      <c r="AH79" s="55"/>
      <c r="AI79" s="55"/>
      <c r="AJ79" s="55"/>
      <c r="AK79" s="55"/>
      <c r="AL79" s="55"/>
      <c r="AM79" s="55"/>
      <c r="AN79" s="55"/>
      <c r="AO79" s="19"/>
      <c r="AP79" s="19"/>
      <c r="AQ79" s="55" t="s">
        <v>39</v>
      </c>
      <c r="AR79" s="55"/>
      <c r="AS79" s="55"/>
      <c r="AT79" s="55"/>
      <c r="AU79" s="55"/>
      <c r="AV79" s="55"/>
      <c r="AW79" s="55"/>
      <c r="AX79" s="55"/>
      <c r="AY79" s="55"/>
      <c r="AZ79" s="55"/>
      <c r="BA79" s="55"/>
      <c r="BB79" s="55"/>
      <c r="BC79" s="55"/>
      <c r="BD79" s="55"/>
      <c r="BE79" s="55"/>
      <c r="BF79" s="55"/>
      <c r="BG79" s="55"/>
      <c r="BH79" s="55"/>
      <c r="BI79" s="4"/>
      <c r="BJ79" s="18"/>
      <c r="BK79" s="2"/>
      <c r="BL79" s="49"/>
      <c r="BM79" s="50"/>
      <c r="BN79" s="50"/>
      <c r="BO79" s="50"/>
      <c r="BP79" s="50"/>
      <c r="BQ79" s="50"/>
      <c r="BR79" s="50"/>
      <c r="BS79" s="50"/>
      <c r="BT79" s="50"/>
      <c r="BU79" s="50"/>
      <c r="BV79" s="50"/>
      <c r="BW79" s="50"/>
      <c r="BX79" s="50"/>
      <c r="BY79" s="50"/>
      <c r="BZ79" s="51"/>
    </row>
    <row r="80" spans="1:78" ht="13.5" customHeight="1" x14ac:dyDescent="0.15">
      <c r="A80" s="2"/>
      <c r="B80" s="17"/>
      <c r="C80" s="55"/>
      <c r="D80" s="55"/>
      <c r="E80" s="55"/>
      <c r="F80" s="55"/>
      <c r="G80" s="55"/>
      <c r="H80" s="55"/>
      <c r="I80" s="55"/>
      <c r="J80" s="55"/>
      <c r="K80" s="55"/>
      <c r="L80" s="55"/>
      <c r="M80" s="55"/>
      <c r="N80" s="55"/>
      <c r="O80" s="55"/>
      <c r="P80" s="55"/>
      <c r="Q80" s="55"/>
      <c r="R80" s="55"/>
      <c r="S80" s="55"/>
      <c r="T80" s="55"/>
      <c r="U80" s="19"/>
      <c r="V80" s="19"/>
      <c r="W80" s="55"/>
      <c r="X80" s="55"/>
      <c r="Y80" s="55"/>
      <c r="Z80" s="55"/>
      <c r="AA80" s="55"/>
      <c r="AB80" s="55"/>
      <c r="AC80" s="55"/>
      <c r="AD80" s="55"/>
      <c r="AE80" s="55"/>
      <c r="AF80" s="55"/>
      <c r="AG80" s="55"/>
      <c r="AH80" s="55"/>
      <c r="AI80" s="55"/>
      <c r="AJ80" s="55"/>
      <c r="AK80" s="55"/>
      <c r="AL80" s="55"/>
      <c r="AM80" s="55"/>
      <c r="AN80" s="55"/>
      <c r="AO80" s="19"/>
      <c r="AP80" s="19"/>
      <c r="AQ80" s="55"/>
      <c r="AR80" s="55"/>
      <c r="AS80" s="55"/>
      <c r="AT80" s="55"/>
      <c r="AU80" s="55"/>
      <c r="AV80" s="55"/>
      <c r="AW80" s="55"/>
      <c r="AX80" s="55"/>
      <c r="AY80" s="55"/>
      <c r="AZ80" s="55"/>
      <c r="BA80" s="55"/>
      <c r="BB80" s="55"/>
      <c r="BC80" s="55"/>
      <c r="BD80" s="55"/>
      <c r="BE80" s="55"/>
      <c r="BF80" s="55"/>
      <c r="BG80" s="55"/>
      <c r="BH80" s="55"/>
      <c r="BI80" s="4"/>
      <c r="BJ80" s="18"/>
      <c r="BK80" s="2"/>
      <c r="BL80" s="49"/>
      <c r="BM80" s="50"/>
      <c r="BN80" s="50"/>
      <c r="BO80" s="50"/>
      <c r="BP80" s="50"/>
      <c r="BQ80" s="50"/>
      <c r="BR80" s="50"/>
      <c r="BS80" s="50"/>
      <c r="BT80" s="50"/>
      <c r="BU80" s="50"/>
      <c r="BV80" s="50"/>
      <c r="BW80" s="50"/>
      <c r="BX80" s="50"/>
      <c r="BY80" s="50"/>
      <c r="BZ80" s="5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49"/>
      <c r="BM81" s="50"/>
      <c r="BN81" s="50"/>
      <c r="BO81" s="50"/>
      <c r="BP81" s="50"/>
      <c r="BQ81" s="50"/>
      <c r="BR81" s="50"/>
      <c r="BS81" s="50"/>
      <c r="BT81" s="50"/>
      <c r="BU81" s="50"/>
      <c r="BV81" s="50"/>
      <c r="BW81" s="50"/>
      <c r="BX81" s="50"/>
      <c r="BY81" s="50"/>
      <c r="BZ81" s="5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2"/>
      <c r="BM82" s="53"/>
      <c r="BN82" s="53"/>
      <c r="BO82" s="53"/>
      <c r="BP82" s="53"/>
      <c r="BQ82" s="53"/>
      <c r="BR82" s="53"/>
      <c r="BS82" s="53"/>
      <c r="BT82" s="53"/>
      <c r="BU82" s="53"/>
      <c r="BV82" s="53"/>
      <c r="BW82" s="53"/>
      <c r="BX82" s="53"/>
      <c r="BY82" s="53"/>
      <c r="BZ82" s="54"/>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ocFhhytKgKvW6j63dqKs4cx9yyI0jM4Hs7G0QdxWLnv4rkxQ9/wJb9dnCXwETq9izNq8ra4ZxUWArhU58og7Gg==" saltValue="een/jpFkJZC70Gmc7gTfbw=="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92053</v>
      </c>
      <c r="D6" s="33">
        <f t="shared" si="3"/>
        <v>46</v>
      </c>
      <c r="E6" s="33">
        <f t="shared" si="3"/>
        <v>1</v>
      </c>
      <c r="F6" s="33">
        <f t="shared" si="3"/>
        <v>0</v>
      </c>
      <c r="G6" s="33">
        <f t="shared" si="3"/>
        <v>1</v>
      </c>
      <c r="H6" s="33" t="str">
        <f t="shared" si="3"/>
        <v>栃木県　鹿沼市</v>
      </c>
      <c r="I6" s="33" t="str">
        <f t="shared" si="3"/>
        <v>法適用</v>
      </c>
      <c r="J6" s="33" t="str">
        <f t="shared" si="3"/>
        <v>水道事業</v>
      </c>
      <c r="K6" s="33" t="str">
        <f t="shared" si="3"/>
        <v>末端給水事業</v>
      </c>
      <c r="L6" s="33" t="str">
        <f t="shared" si="3"/>
        <v>A4</v>
      </c>
      <c r="M6" s="33" t="str">
        <f t="shared" si="3"/>
        <v>非設置</v>
      </c>
      <c r="N6" s="34" t="str">
        <f t="shared" si="3"/>
        <v>-</v>
      </c>
      <c r="O6" s="34">
        <f t="shared" si="3"/>
        <v>60.52</v>
      </c>
      <c r="P6" s="34">
        <f t="shared" si="3"/>
        <v>90.22</v>
      </c>
      <c r="Q6" s="34">
        <f t="shared" si="3"/>
        <v>2430</v>
      </c>
      <c r="R6" s="34">
        <f t="shared" si="3"/>
        <v>98652</v>
      </c>
      <c r="S6" s="34">
        <f t="shared" si="3"/>
        <v>490.64</v>
      </c>
      <c r="T6" s="34">
        <f t="shared" si="3"/>
        <v>201.07</v>
      </c>
      <c r="U6" s="34">
        <f t="shared" si="3"/>
        <v>88565</v>
      </c>
      <c r="V6" s="34">
        <f t="shared" si="3"/>
        <v>147.97999999999999</v>
      </c>
      <c r="W6" s="34">
        <f t="shared" si="3"/>
        <v>598.49</v>
      </c>
      <c r="X6" s="35">
        <f>IF(X7="",NA(),X7)</f>
        <v>123.68</v>
      </c>
      <c r="Y6" s="35">
        <f t="shared" ref="Y6:AG6" si="4">IF(Y7="",NA(),Y7)</f>
        <v>128.74</v>
      </c>
      <c r="Z6" s="35">
        <f t="shared" si="4"/>
        <v>133.61000000000001</v>
      </c>
      <c r="AA6" s="35">
        <f t="shared" si="4"/>
        <v>128.94</v>
      </c>
      <c r="AB6" s="35">
        <f t="shared" si="4"/>
        <v>111.08</v>
      </c>
      <c r="AC6" s="35">
        <f t="shared" si="4"/>
        <v>107.8</v>
      </c>
      <c r="AD6" s="35">
        <f t="shared" si="4"/>
        <v>111.96</v>
      </c>
      <c r="AE6" s="35">
        <f t="shared" si="4"/>
        <v>112.69</v>
      </c>
      <c r="AF6" s="35">
        <f t="shared" si="4"/>
        <v>113.16</v>
      </c>
      <c r="AG6" s="35">
        <f t="shared" si="4"/>
        <v>112.15</v>
      </c>
      <c r="AH6" s="34" t="str">
        <f>IF(AH7="","",IF(AH7="-","【-】","【"&amp;SUBSTITUTE(TEXT(AH7,"#,##0.00"),"-","△")&amp;"】"))</f>
        <v>【113.39】</v>
      </c>
      <c r="AI6" s="34">
        <f>IF(AI7="",NA(),AI7)</f>
        <v>0</v>
      </c>
      <c r="AJ6" s="34">
        <f t="shared" ref="AJ6:AR6" si="5">IF(AJ7="",NA(),AJ7)</f>
        <v>0</v>
      </c>
      <c r="AK6" s="34">
        <f t="shared" si="5"/>
        <v>0</v>
      </c>
      <c r="AL6" s="34">
        <f t="shared" si="5"/>
        <v>0</v>
      </c>
      <c r="AM6" s="34">
        <f t="shared" si="5"/>
        <v>0</v>
      </c>
      <c r="AN6" s="35">
        <f t="shared" si="5"/>
        <v>4.3899999999999997</v>
      </c>
      <c r="AO6" s="35">
        <f t="shared" si="5"/>
        <v>0.41</v>
      </c>
      <c r="AP6" s="35">
        <f t="shared" si="5"/>
        <v>0.54</v>
      </c>
      <c r="AQ6" s="35">
        <f t="shared" si="5"/>
        <v>0.68</v>
      </c>
      <c r="AR6" s="35">
        <f t="shared" si="5"/>
        <v>1</v>
      </c>
      <c r="AS6" s="34" t="str">
        <f>IF(AS7="","",IF(AS7="-","【-】","【"&amp;SUBSTITUTE(TEXT(AS7,"#,##0.00"),"-","△")&amp;"】"))</f>
        <v>【0.85】</v>
      </c>
      <c r="AT6" s="35">
        <f>IF(AT7="",NA(),AT7)</f>
        <v>1371.6</v>
      </c>
      <c r="AU6" s="35">
        <f t="shared" ref="AU6:BC6" si="6">IF(AU7="",NA(),AU7)</f>
        <v>631.65</v>
      </c>
      <c r="AV6" s="35">
        <f t="shared" si="6"/>
        <v>643.39</v>
      </c>
      <c r="AW6" s="35">
        <f t="shared" si="6"/>
        <v>583.02</v>
      </c>
      <c r="AX6" s="35">
        <f t="shared" si="6"/>
        <v>364.6</v>
      </c>
      <c r="AY6" s="35">
        <f t="shared" si="6"/>
        <v>739.59</v>
      </c>
      <c r="AZ6" s="35">
        <f t="shared" si="6"/>
        <v>335.95</v>
      </c>
      <c r="BA6" s="35">
        <f t="shared" si="6"/>
        <v>346.59</v>
      </c>
      <c r="BB6" s="35">
        <f t="shared" si="6"/>
        <v>357.82</v>
      </c>
      <c r="BC6" s="35">
        <f t="shared" si="6"/>
        <v>355.5</v>
      </c>
      <c r="BD6" s="34" t="str">
        <f>IF(BD7="","",IF(BD7="-","【-】","【"&amp;SUBSTITUTE(TEXT(BD7,"#,##0.00"),"-","△")&amp;"】"))</f>
        <v>【264.34】</v>
      </c>
      <c r="BE6" s="35">
        <f>IF(BE7="",NA(),BE7)</f>
        <v>295.77</v>
      </c>
      <c r="BF6" s="35">
        <f t="shared" ref="BF6:BN6" si="7">IF(BF7="",NA(),BF7)</f>
        <v>297.58999999999997</v>
      </c>
      <c r="BG6" s="35">
        <f t="shared" si="7"/>
        <v>302.08999999999997</v>
      </c>
      <c r="BH6" s="35">
        <f t="shared" si="7"/>
        <v>317.77999999999997</v>
      </c>
      <c r="BI6" s="35">
        <f t="shared" si="7"/>
        <v>478.49</v>
      </c>
      <c r="BJ6" s="35">
        <f t="shared" si="7"/>
        <v>324.08999999999997</v>
      </c>
      <c r="BK6" s="35">
        <f t="shared" si="7"/>
        <v>319.82</v>
      </c>
      <c r="BL6" s="35">
        <f t="shared" si="7"/>
        <v>312.02999999999997</v>
      </c>
      <c r="BM6" s="35">
        <f t="shared" si="7"/>
        <v>307.45999999999998</v>
      </c>
      <c r="BN6" s="35">
        <f t="shared" si="7"/>
        <v>312.58</v>
      </c>
      <c r="BO6" s="34" t="str">
        <f>IF(BO7="","",IF(BO7="-","【-】","【"&amp;SUBSTITUTE(TEXT(BO7,"#,##0.00"),"-","△")&amp;"】"))</f>
        <v>【274.27】</v>
      </c>
      <c r="BP6" s="35">
        <f>IF(BP7="",NA(),BP7)</f>
        <v>118.61</v>
      </c>
      <c r="BQ6" s="35">
        <f t="shared" ref="BQ6:BY6" si="8">IF(BQ7="",NA(),BQ7)</f>
        <v>126.57</v>
      </c>
      <c r="BR6" s="35">
        <f t="shared" si="8"/>
        <v>131.22999999999999</v>
      </c>
      <c r="BS6" s="35">
        <f t="shared" si="8"/>
        <v>126.8</v>
      </c>
      <c r="BT6" s="35">
        <f t="shared" si="8"/>
        <v>106.98</v>
      </c>
      <c r="BU6" s="35">
        <f t="shared" si="8"/>
        <v>99.46</v>
      </c>
      <c r="BV6" s="35">
        <f t="shared" si="8"/>
        <v>105.21</v>
      </c>
      <c r="BW6" s="35">
        <f t="shared" si="8"/>
        <v>105.71</v>
      </c>
      <c r="BX6" s="35">
        <f t="shared" si="8"/>
        <v>106.01</v>
      </c>
      <c r="BY6" s="35">
        <f t="shared" si="8"/>
        <v>104.57</v>
      </c>
      <c r="BZ6" s="34" t="str">
        <f>IF(BZ7="","",IF(BZ7="-","【-】","【"&amp;SUBSTITUTE(TEXT(BZ7,"#,##0.00"),"-","△")&amp;"】"))</f>
        <v>【104.36】</v>
      </c>
      <c r="CA6" s="35">
        <f>IF(CA7="",NA(),CA7)</f>
        <v>132.44999999999999</v>
      </c>
      <c r="CB6" s="35">
        <f t="shared" ref="CB6:CJ6" si="9">IF(CB7="",NA(),CB7)</f>
        <v>124.36</v>
      </c>
      <c r="CC6" s="35">
        <f t="shared" si="9"/>
        <v>119.9</v>
      </c>
      <c r="CD6" s="35">
        <f t="shared" si="9"/>
        <v>124.11</v>
      </c>
      <c r="CE6" s="35">
        <f t="shared" si="9"/>
        <v>135.38999999999999</v>
      </c>
      <c r="CF6" s="35">
        <f t="shared" si="9"/>
        <v>171.78</v>
      </c>
      <c r="CG6" s="35">
        <f t="shared" si="9"/>
        <v>162.59</v>
      </c>
      <c r="CH6" s="35">
        <f t="shared" si="9"/>
        <v>162.15</v>
      </c>
      <c r="CI6" s="35">
        <f t="shared" si="9"/>
        <v>162.24</v>
      </c>
      <c r="CJ6" s="35">
        <f t="shared" si="9"/>
        <v>165.47</v>
      </c>
      <c r="CK6" s="34" t="str">
        <f>IF(CK7="","",IF(CK7="-","【-】","【"&amp;SUBSTITUTE(TEXT(CK7,"#,##0.00"),"-","△")&amp;"】"))</f>
        <v>【165.71】</v>
      </c>
      <c r="CL6" s="35">
        <f>IF(CL7="",NA(),CL7)</f>
        <v>67.98</v>
      </c>
      <c r="CM6" s="35">
        <f t="shared" ref="CM6:CU6" si="10">IF(CM7="",NA(),CM7)</f>
        <v>65.95</v>
      </c>
      <c r="CN6" s="35">
        <f t="shared" si="10"/>
        <v>65.64</v>
      </c>
      <c r="CO6" s="35">
        <f t="shared" si="10"/>
        <v>64.489999999999995</v>
      </c>
      <c r="CP6" s="35">
        <f t="shared" si="10"/>
        <v>75.459999999999994</v>
      </c>
      <c r="CQ6" s="35">
        <f t="shared" si="10"/>
        <v>59.68</v>
      </c>
      <c r="CR6" s="35">
        <f t="shared" si="10"/>
        <v>59.17</v>
      </c>
      <c r="CS6" s="35">
        <f t="shared" si="10"/>
        <v>59.34</v>
      </c>
      <c r="CT6" s="35">
        <f t="shared" si="10"/>
        <v>59.11</v>
      </c>
      <c r="CU6" s="35">
        <f t="shared" si="10"/>
        <v>59.74</v>
      </c>
      <c r="CV6" s="34" t="str">
        <f>IF(CV7="","",IF(CV7="-","【-】","【"&amp;SUBSTITUTE(TEXT(CV7,"#,##0.00"),"-","△")&amp;"】"))</f>
        <v>【60.41】</v>
      </c>
      <c r="CW6" s="35">
        <f>IF(CW7="",NA(),CW7)</f>
        <v>80.2</v>
      </c>
      <c r="CX6" s="35">
        <f t="shared" ref="CX6:DF6" si="11">IF(CX7="",NA(),CX7)</f>
        <v>81.7</v>
      </c>
      <c r="CY6" s="35">
        <f t="shared" si="11"/>
        <v>81.63</v>
      </c>
      <c r="CZ6" s="35">
        <f t="shared" si="11"/>
        <v>84.07</v>
      </c>
      <c r="DA6" s="35">
        <f t="shared" si="11"/>
        <v>79.09</v>
      </c>
      <c r="DB6" s="35">
        <f t="shared" si="11"/>
        <v>87.63</v>
      </c>
      <c r="DC6" s="35">
        <f t="shared" si="11"/>
        <v>87.6</v>
      </c>
      <c r="DD6" s="35">
        <f t="shared" si="11"/>
        <v>87.74</v>
      </c>
      <c r="DE6" s="35">
        <f t="shared" si="11"/>
        <v>87.91</v>
      </c>
      <c r="DF6" s="35">
        <f t="shared" si="11"/>
        <v>87.28</v>
      </c>
      <c r="DG6" s="34" t="str">
        <f>IF(DG7="","",IF(DG7="-","【-】","【"&amp;SUBSTITUTE(TEXT(DG7,"#,##0.00"),"-","△")&amp;"】"))</f>
        <v>【89.93】</v>
      </c>
      <c r="DH6" s="35">
        <f>IF(DH7="",NA(),DH7)</f>
        <v>49.09</v>
      </c>
      <c r="DI6" s="35">
        <f t="shared" ref="DI6:DQ6" si="12">IF(DI7="",NA(),DI7)</f>
        <v>50.91</v>
      </c>
      <c r="DJ6" s="35">
        <f t="shared" si="12"/>
        <v>47.62</v>
      </c>
      <c r="DK6" s="35">
        <f t="shared" si="12"/>
        <v>47.63</v>
      </c>
      <c r="DL6" s="35">
        <f t="shared" si="12"/>
        <v>41.7</v>
      </c>
      <c r="DM6" s="35">
        <f t="shared" si="12"/>
        <v>39.65</v>
      </c>
      <c r="DN6" s="35">
        <f t="shared" si="12"/>
        <v>45.25</v>
      </c>
      <c r="DO6" s="35">
        <f t="shared" si="12"/>
        <v>46.27</v>
      </c>
      <c r="DP6" s="35">
        <f t="shared" si="12"/>
        <v>46.88</v>
      </c>
      <c r="DQ6" s="35">
        <f t="shared" si="12"/>
        <v>46.94</v>
      </c>
      <c r="DR6" s="34" t="str">
        <f>IF(DR7="","",IF(DR7="-","【-】","【"&amp;SUBSTITUTE(TEXT(DR7,"#,##0.00"),"-","△")&amp;"】"))</f>
        <v>【48.12】</v>
      </c>
      <c r="DS6" s="35">
        <f>IF(DS7="",NA(),DS7)</f>
        <v>7.44</v>
      </c>
      <c r="DT6" s="35">
        <f t="shared" ref="DT6:EB6" si="13">IF(DT7="",NA(),DT7)</f>
        <v>8.4700000000000006</v>
      </c>
      <c r="DU6" s="35">
        <f t="shared" si="13"/>
        <v>9.49</v>
      </c>
      <c r="DV6" s="35">
        <f t="shared" si="13"/>
        <v>11.7</v>
      </c>
      <c r="DW6" s="35">
        <f t="shared" si="13"/>
        <v>8.3800000000000008</v>
      </c>
      <c r="DX6" s="35">
        <f t="shared" si="13"/>
        <v>9.7100000000000009</v>
      </c>
      <c r="DY6" s="35">
        <f t="shared" si="13"/>
        <v>10.71</v>
      </c>
      <c r="DZ6" s="35">
        <f t="shared" si="13"/>
        <v>10.93</v>
      </c>
      <c r="EA6" s="35">
        <f t="shared" si="13"/>
        <v>13.39</v>
      </c>
      <c r="EB6" s="35">
        <f t="shared" si="13"/>
        <v>14.48</v>
      </c>
      <c r="EC6" s="34" t="str">
        <f>IF(EC7="","",IF(EC7="-","【-】","【"&amp;SUBSTITUTE(TEXT(EC7,"#,##0.00"),"-","△")&amp;"】"))</f>
        <v>【15.89】</v>
      </c>
      <c r="ED6" s="35">
        <f>IF(ED7="",NA(),ED7)</f>
        <v>0.39</v>
      </c>
      <c r="EE6" s="35">
        <f t="shared" ref="EE6:EM6" si="14">IF(EE7="",NA(),EE7)</f>
        <v>0.74</v>
      </c>
      <c r="EF6" s="35">
        <f t="shared" si="14"/>
        <v>0.59</v>
      </c>
      <c r="EG6" s="35">
        <f t="shared" si="14"/>
        <v>0.77</v>
      </c>
      <c r="EH6" s="35">
        <f t="shared" si="14"/>
        <v>0.5</v>
      </c>
      <c r="EI6" s="35">
        <f t="shared" si="14"/>
        <v>0.83</v>
      </c>
      <c r="EJ6" s="35">
        <f t="shared" si="14"/>
        <v>0.72</v>
      </c>
      <c r="EK6" s="35">
        <f t="shared" si="14"/>
        <v>0.71</v>
      </c>
      <c r="EL6" s="35">
        <f t="shared" si="14"/>
        <v>0.71</v>
      </c>
      <c r="EM6" s="35">
        <f t="shared" si="14"/>
        <v>0.75</v>
      </c>
      <c r="EN6" s="34" t="str">
        <f>IF(EN7="","",IF(EN7="-","【-】","【"&amp;SUBSTITUTE(TEXT(EN7,"#,##0.00"),"-","△")&amp;"】"))</f>
        <v>【0.69】</v>
      </c>
    </row>
    <row r="7" spans="1:144" s="36" customFormat="1" x14ac:dyDescent="0.15">
      <c r="A7" s="28"/>
      <c r="B7" s="37">
        <v>2017</v>
      </c>
      <c r="C7" s="37">
        <v>92053</v>
      </c>
      <c r="D7" s="37">
        <v>46</v>
      </c>
      <c r="E7" s="37">
        <v>1</v>
      </c>
      <c r="F7" s="37">
        <v>0</v>
      </c>
      <c r="G7" s="37">
        <v>1</v>
      </c>
      <c r="H7" s="37" t="s">
        <v>105</v>
      </c>
      <c r="I7" s="37" t="s">
        <v>106</v>
      </c>
      <c r="J7" s="37" t="s">
        <v>107</v>
      </c>
      <c r="K7" s="37" t="s">
        <v>108</v>
      </c>
      <c r="L7" s="37" t="s">
        <v>109</v>
      </c>
      <c r="M7" s="37" t="s">
        <v>110</v>
      </c>
      <c r="N7" s="38" t="s">
        <v>111</v>
      </c>
      <c r="O7" s="38">
        <v>60.52</v>
      </c>
      <c r="P7" s="38">
        <v>90.22</v>
      </c>
      <c r="Q7" s="38">
        <v>2430</v>
      </c>
      <c r="R7" s="38">
        <v>98652</v>
      </c>
      <c r="S7" s="38">
        <v>490.64</v>
      </c>
      <c r="T7" s="38">
        <v>201.07</v>
      </c>
      <c r="U7" s="38">
        <v>88565</v>
      </c>
      <c r="V7" s="38">
        <v>147.97999999999999</v>
      </c>
      <c r="W7" s="38">
        <v>598.49</v>
      </c>
      <c r="X7" s="38">
        <v>123.68</v>
      </c>
      <c r="Y7" s="38">
        <v>128.74</v>
      </c>
      <c r="Z7" s="38">
        <v>133.61000000000001</v>
      </c>
      <c r="AA7" s="38">
        <v>128.94</v>
      </c>
      <c r="AB7" s="38">
        <v>111.08</v>
      </c>
      <c r="AC7" s="38">
        <v>107.8</v>
      </c>
      <c r="AD7" s="38">
        <v>111.96</v>
      </c>
      <c r="AE7" s="38">
        <v>112.69</v>
      </c>
      <c r="AF7" s="38">
        <v>113.16</v>
      </c>
      <c r="AG7" s="38">
        <v>112.15</v>
      </c>
      <c r="AH7" s="38">
        <v>113.39</v>
      </c>
      <c r="AI7" s="38">
        <v>0</v>
      </c>
      <c r="AJ7" s="38">
        <v>0</v>
      </c>
      <c r="AK7" s="38">
        <v>0</v>
      </c>
      <c r="AL7" s="38">
        <v>0</v>
      </c>
      <c r="AM7" s="38">
        <v>0</v>
      </c>
      <c r="AN7" s="38">
        <v>4.3899999999999997</v>
      </c>
      <c r="AO7" s="38">
        <v>0.41</v>
      </c>
      <c r="AP7" s="38">
        <v>0.54</v>
      </c>
      <c r="AQ7" s="38">
        <v>0.68</v>
      </c>
      <c r="AR7" s="38">
        <v>1</v>
      </c>
      <c r="AS7" s="38">
        <v>0.85</v>
      </c>
      <c r="AT7" s="38">
        <v>1371.6</v>
      </c>
      <c r="AU7" s="38">
        <v>631.65</v>
      </c>
      <c r="AV7" s="38">
        <v>643.39</v>
      </c>
      <c r="AW7" s="38">
        <v>583.02</v>
      </c>
      <c r="AX7" s="38">
        <v>364.6</v>
      </c>
      <c r="AY7" s="38">
        <v>739.59</v>
      </c>
      <c r="AZ7" s="38">
        <v>335.95</v>
      </c>
      <c r="BA7" s="38">
        <v>346.59</v>
      </c>
      <c r="BB7" s="38">
        <v>357.82</v>
      </c>
      <c r="BC7" s="38">
        <v>355.5</v>
      </c>
      <c r="BD7" s="38">
        <v>264.33999999999997</v>
      </c>
      <c r="BE7" s="38">
        <v>295.77</v>
      </c>
      <c r="BF7" s="38">
        <v>297.58999999999997</v>
      </c>
      <c r="BG7" s="38">
        <v>302.08999999999997</v>
      </c>
      <c r="BH7" s="38">
        <v>317.77999999999997</v>
      </c>
      <c r="BI7" s="38">
        <v>478.49</v>
      </c>
      <c r="BJ7" s="38">
        <v>324.08999999999997</v>
      </c>
      <c r="BK7" s="38">
        <v>319.82</v>
      </c>
      <c r="BL7" s="38">
        <v>312.02999999999997</v>
      </c>
      <c r="BM7" s="38">
        <v>307.45999999999998</v>
      </c>
      <c r="BN7" s="38">
        <v>312.58</v>
      </c>
      <c r="BO7" s="38">
        <v>274.27</v>
      </c>
      <c r="BP7" s="38">
        <v>118.61</v>
      </c>
      <c r="BQ7" s="38">
        <v>126.57</v>
      </c>
      <c r="BR7" s="38">
        <v>131.22999999999999</v>
      </c>
      <c r="BS7" s="38">
        <v>126.8</v>
      </c>
      <c r="BT7" s="38">
        <v>106.98</v>
      </c>
      <c r="BU7" s="38">
        <v>99.46</v>
      </c>
      <c r="BV7" s="38">
        <v>105.21</v>
      </c>
      <c r="BW7" s="38">
        <v>105.71</v>
      </c>
      <c r="BX7" s="38">
        <v>106.01</v>
      </c>
      <c r="BY7" s="38">
        <v>104.57</v>
      </c>
      <c r="BZ7" s="38">
        <v>104.36</v>
      </c>
      <c r="CA7" s="38">
        <v>132.44999999999999</v>
      </c>
      <c r="CB7" s="38">
        <v>124.36</v>
      </c>
      <c r="CC7" s="38">
        <v>119.9</v>
      </c>
      <c r="CD7" s="38">
        <v>124.11</v>
      </c>
      <c r="CE7" s="38">
        <v>135.38999999999999</v>
      </c>
      <c r="CF7" s="38">
        <v>171.78</v>
      </c>
      <c r="CG7" s="38">
        <v>162.59</v>
      </c>
      <c r="CH7" s="38">
        <v>162.15</v>
      </c>
      <c r="CI7" s="38">
        <v>162.24</v>
      </c>
      <c r="CJ7" s="38">
        <v>165.47</v>
      </c>
      <c r="CK7" s="38">
        <v>165.71</v>
      </c>
      <c r="CL7" s="38">
        <v>67.98</v>
      </c>
      <c r="CM7" s="38">
        <v>65.95</v>
      </c>
      <c r="CN7" s="38">
        <v>65.64</v>
      </c>
      <c r="CO7" s="38">
        <v>64.489999999999995</v>
      </c>
      <c r="CP7" s="38">
        <v>75.459999999999994</v>
      </c>
      <c r="CQ7" s="38">
        <v>59.68</v>
      </c>
      <c r="CR7" s="38">
        <v>59.17</v>
      </c>
      <c r="CS7" s="38">
        <v>59.34</v>
      </c>
      <c r="CT7" s="38">
        <v>59.11</v>
      </c>
      <c r="CU7" s="38">
        <v>59.74</v>
      </c>
      <c r="CV7" s="38">
        <v>60.41</v>
      </c>
      <c r="CW7" s="38">
        <v>80.2</v>
      </c>
      <c r="CX7" s="38">
        <v>81.7</v>
      </c>
      <c r="CY7" s="38">
        <v>81.63</v>
      </c>
      <c r="CZ7" s="38">
        <v>84.07</v>
      </c>
      <c r="DA7" s="38">
        <v>79.09</v>
      </c>
      <c r="DB7" s="38">
        <v>87.63</v>
      </c>
      <c r="DC7" s="38">
        <v>87.6</v>
      </c>
      <c r="DD7" s="38">
        <v>87.74</v>
      </c>
      <c r="DE7" s="38">
        <v>87.91</v>
      </c>
      <c r="DF7" s="38">
        <v>87.28</v>
      </c>
      <c r="DG7" s="38">
        <v>89.93</v>
      </c>
      <c r="DH7" s="38">
        <v>49.09</v>
      </c>
      <c r="DI7" s="38">
        <v>50.91</v>
      </c>
      <c r="DJ7" s="38">
        <v>47.62</v>
      </c>
      <c r="DK7" s="38">
        <v>47.63</v>
      </c>
      <c r="DL7" s="38">
        <v>41.7</v>
      </c>
      <c r="DM7" s="38">
        <v>39.65</v>
      </c>
      <c r="DN7" s="38">
        <v>45.25</v>
      </c>
      <c r="DO7" s="38">
        <v>46.27</v>
      </c>
      <c r="DP7" s="38">
        <v>46.88</v>
      </c>
      <c r="DQ7" s="38">
        <v>46.94</v>
      </c>
      <c r="DR7" s="38">
        <v>48.12</v>
      </c>
      <c r="DS7" s="38">
        <v>7.44</v>
      </c>
      <c r="DT7" s="38">
        <v>8.4700000000000006</v>
      </c>
      <c r="DU7" s="38">
        <v>9.49</v>
      </c>
      <c r="DV7" s="38">
        <v>11.7</v>
      </c>
      <c r="DW7" s="38">
        <v>8.3800000000000008</v>
      </c>
      <c r="DX7" s="38">
        <v>9.7100000000000009</v>
      </c>
      <c r="DY7" s="38">
        <v>10.71</v>
      </c>
      <c r="DZ7" s="38">
        <v>10.93</v>
      </c>
      <c r="EA7" s="38">
        <v>13.39</v>
      </c>
      <c r="EB7" s="38">
        <v>14.48</v>
      </c>
      <c r="EC7" s="38">
        <v>15.89</v>
      </c>
      <c r="ED7" s="38">
        <v>0.39</v>
      </c>
      <c r="EE7" s="38">
        <v>0.74</v>
      </c>
      <c r="EF7" s="38">
        <v>0.59</v>
      </c>
      <c r="EG7" s="38">
        <v>0.77</v>
      </c>
      <c r="EH7" s="38">
        <v>0.5</v>
      </c>
      <c r="EI7" s="38">
        <v>0.83</v>
      </c>
      <c r="EJ7" s="38">
        <v>0.72</v>
      </c>
      <c r="EK7" s="38">
        <v>0.71</v>
      </c>
      <c r="EL7" s="38">
        <v>0.71</v>
      </c>
      <c r="EM7" s="38">
        <v>0.75</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栃木県</cp:lastModifiedBy>
  <cp:lastPrinted>2019-02-04T00:08:20Z</cp:lastPrinted>
  <dcterms:created xsi:type="dcterms:W3CDTF">2018-12-03T08:28:07Z</dcterms:created>
  <dcterms:modified xsi:type="dcterms:W3CDTF">2019-02-07T06:33:42Z</dcterms:modified>
  <cp:category/>
</cp:coreProperties>
</file>