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5下水（特環）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W10" i="4"/>
  <c r="I10" i="4"/>
  <c r="AL8" i="4"/>
  <c r="P8" i="4"/>
  <c r="D10" i="5" l="1"/>
  <c r="C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<sst xmlns="http://schemas.openxmlformats.org/spreadsheetml/2006/main" count="240" uniqueCount="127">
  <si>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</si>
  <si>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</si>
  <si>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</si>
  <si>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</si>
  <si>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</si>
  <si>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</si>
  <si>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</si>
  <si>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</si>
  <si>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</si>
  <si>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</si>
  <si>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</si>
  <si>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</si>
  <si>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</si>
  <si>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</si>
  <si>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</si>
  <si>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</si>
  <si>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</si>
  <si>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</si>
  <si>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</si>
  <si>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</si>
  <si>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</si>
  <si>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</si>
  <si>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</si>
  <si>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</si>
  <si>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</si>
  <si>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</si>
  <si>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</si>
  <si>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</si>
  <si>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</si>
  <si>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</si>
  <si>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</si>
  <si>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</si>
  <si>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</si>
  <si>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</si>
  <si>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</si>
  <si>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</si>
  <si>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</si>
  <si>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</si>
  <si>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</si>
  <si>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</si>
  <si>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</si>
  <si>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</si>
  <si>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</si>
  <si>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</si>
  <si>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</si>
  <si>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</si>
  <si>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</si>
  <si>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</si>
  <si>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</si>
  <si>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</si>
  <si>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</si>
  <si>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</si>
  <si>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</si>
  <si>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</si>
  <si>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</si>
  <si>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</si>
  <si>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</si>
  <si>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</si>
  <si>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</si>
  <si>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</si>
  <si>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</si>
  <si>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</si>
  <si>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</si>
  <si>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</si>
  <si>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</si>
  <si>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</si>
  <si>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</si>
  <si>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</si>
  <si>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</si>
  <si>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</si>
  <si>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</si>
  <si>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</si>
  <si>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</si>
  <si>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</si>
  <si>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</si>
  <si>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</si>
  <si>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</si>
  <si>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</si>
  <si>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</si>
  <si>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</si>
  <si>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</si>
  <si>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</si>
  <si>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</si>
  <si>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</si>
  <si>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</si>
  <si>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</si>
  <si>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</si>
  <si>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</si>
  <si>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</si>
  <si>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</si>
  <si>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</si>
  <si>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</si>
  <si>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</si>
  <si>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</si>
  <si>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</si>
  <si>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</si>
  <si>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</si>
  <si>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</si>
  <si>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</si>
  <si>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</si>
  <si>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</si>
  <si>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</si>
  <si>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</si>
  <si>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</si>
  <si>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</si>
  <si>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</si>
  <si>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</si>
  <si>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</si>
  <si>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</si>
  <si>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</si>
  <si>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</si>
  <si>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鹿沼市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</si>
  <si>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</si>
  <si>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</si>
  <si>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</si>
  <si>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</si>
  <si>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</si>
  <si>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</si>
  <si>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</si>
  <si>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</si>
  <si>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</si>
  <si>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</si>
  <si>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</si>
  <si>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H25年度で整備事業が終了し、維持管理のみを行っている。現在は健全な経営状態であるが、今後については、人口減少による有収率の減少や、老朽化した施設の更新費用の増加が見込まれるため、より一層水洗化率の向上と経費節減に努めたい。</t>
    <rPh sb="3" eb="5">
      <t>ネンド</t>
    </rPh>
    <rPh sb="6" eb="8">
      <t>セイビ</t>
    </rPh>
    <rPh sb="8" eb="10">
      <t>ジギョウ</t>
    </rPh>
    <rPh sb="11" eb="13">
      <t>シュウリョウ</t>
    </rPh>
    <rPh sb="15" eb="17">
      <t>イジ</t>
    </rPh>
    <rPh sb="17" eb="19">
      <t>カンリ</t>
    </rPh>
    <rPh sb="22" eb="23">
      <t>オコナ</t>
    </rPh>
    <rPh sb="28" eb="30">
      <t>ゲンザイ</t>
    </rPh>
    <rPh sb="30" eb="32">
      <t>イマゲンザイ</t>
    </rPh>
    <rPh sb="31" eb="33">
      <t>ケンゼン</t>
    </rPh>
    <rPh sb="34" eb="36">
      <t>ケイエイ</t>
    </rPh>
    <rPh sb="36" eb="38">
      <t>ジョウタイ</t>
    </rPh>
    <rPh sb="43" eb="45">
      <t>コンゴ</t>
    </rPh>
    <rPh sb="51" eb="53">
      <t>ジンコウ</t>
    </rPh>
    <rPh sb="53" eb="55">
      <t>ゲンショウ</t>
    </rPh>
    <rPh sb="58" eb="60">
      <t>ユウシュウ</t>
    </rPh>
    <rPh sb="60" eb="61">
      <t>リツ</t>
    </rPh>
    <rPh sb="62" eb="64">
      <t>ゲンショウ</t>
    </rPh>
    <rPh sb="66" eb="69">
      <t>ロウキュウカ</t>
    </rPh>
    <rPh sb="71" eb="73">
      <t>シセツ</t>
    </rPh>
    <rPh sb="74" eb="76">
      <t>コウシン</t>
    </rPh>
    <rPh sb="76" eb="78">
      <t>ヒヨウ</t>
    </rPh>
    <rPh sb="79" eb="81">
      <t>ゾウカ</t>
    </rPh>
    <rPh sb="82" eb="84">
      <t>ミコ</t>
    </rPh>
    <rPh sb="92" eb="94">
      <t>イッソウ</t>
    </rPh>
    <rPh sb="94" eb="97">
      <t>スイセンカ</t>
    </rPh>
    <rPh sb="97" eb="98">
      <t>リツ</t>
    </rPh>
    <rPh sb="99" eb="101">
      <t>コウジョウ</t>
    </rPh>
    <rPh sb="102" eb="104">
      <t>ケイヒ</t>
    </rPh>
    <rPh sb="104" eb="106">
      <t>セツゲン</t>
    </rPh>
    <rPh sb="107" eb="108">
      <t>ツト</t>
    </rPh>
    <phoneticPr fontId="4"/>
  </si>
  <si>
    <t>現在のところ、耐用年数を経過した管渠はなく、老朽化による修繕も行っていないが、今後は老朽化した処理施設や管渠の更新、修繕が生じることが想定されるため、計画的に実施していく予定である。</t>
    <rPh sb="0" eb="2">
      <t>ゲンザイ</t>
    </rPh>
    <rPh sb="7" eb="9">
      <t>タイヨウ</t>
    </rPh>
    <rPh sb="9" eb="11">
      <t>ネンスウ</t>
    </rPh>
    <rPh sb="12" eb="14">
      <t>ケイカ</t>
    </rPh>
    <rPh sb="16" eb="18">
      <t>カンキョ</t>
    </rPh>
    <rPh sb="22" eb="25">
      <t>ロウキュウカ</t>
    </rPh>
    <rPh sb="28" eb="30">
      <t>シュウゼン</t>
    </rPh>
    <rPh sb="31" eb="32">
      <t>オコナ</t>
    </rPh>
    <rPh sb="39" eb="41">
      <t>コンゴ</t>
    </rPh>
    <rPh sb="42" eb="45">
      <t>ロウキュウカ</t>
    </rPh>
    <rPh sb="47" eb="49">
      <t>ショリ</t>
    </rPh>
    <rPh sb="49" eb="51">
      <t>シセツ</t>
    </rPh>
    <rPh sb="52" eb="54">
      <t>カンキョ</t>
    </rPh>
    <rPh sb="55" eb="57">
      <t>コウシン</t>
    </rPh>
    <rPh sb="58" eb="60">
      <t>シュウゼン</t>
    </rPh>
    <rPh sb="61" eb="62">
      <t>ショウ</t>
    </rPh>
    <rPh sb="67" eb="69">
      <t>ソウテイ</t>
    </rPh>
    <rPh sb="75" eb="78">
      <t>ケイカクテキ</t>
    </rPh>
    <rPh sb="79" eb="81">
      <t>ジッシ</t>
    </rPh>
    <rPh sb="85" eb="87">
      <t>ヨテイ</t>
    </rPh>
    <phoneticPr fontId="4"/>
  </si>
  <si>
    <t>非設置</t>
    <rPh sb="0" eb="1">
      <t>ヒ</t>
    </rPh>
    <rPh sb="1" eb="3">
      <t>セッチ</t>
    </rPh>
    <phoneticPr fontId="4"/>
  </si>
  <si>
    <r>
      <t>①収益的収支比率は100％を維持しており、健全な経営状態である。　　　　　　　　　　　　　　　　　　　　　　　　　　　　　　　　　　　　　　　　　　　　　　　　　　　　　　　　　　　　　　　　　　　④企業債残高対事業規模比率については、増加傾向にあるが、企業債の新規借入をおこなっていないため、一般会計負担分の増減によるものの、今後大幅な増はないものと見込まれる。また、類似団体平均を大幅に下回っている</t>
    </r>
    <r>
      <rPr>
        <sz val="11"/>
        <color theme="1"/>
        <rFont val="ＭＳ ゴシック"/>
        <family val="3"/>
        <charset val="128"/>
      </rPr>
      <t>。　　　　　　　　　　　　　　　　　　　　　　　　　　　　　　　　　　　　　　⑤経費回収率は100％を超えており、適正な使用料収入が確保されていると考える。　　　　　　　　　　　　　　　　　　　　　　　　　　　　　　　　　　　　　　　　　　　　　　　　　　　　　　　　　　　　⑥汚水処理原価については、類似団体平均を下回っており、汚水が効率的に処理されていると言える。　　　　　　　　　　　　　　　　　　　　　　　　　　　　　　　　　　　　　　　　　　　　　　　　　　　　　　　　　　　　　　　　　⑦施設利用率が類似団体平均を下回っているが、これは観光施設の処理量が季節により大きく変動するため、平均値としては低くなってしまうものと考えられる。　　　　　　　　　　　　　　　　　　　　　　　　　　　　　　　　　　　　　　　　　　　　　　　　　　　　　　　　　　　　　　　　　　　　　　　　　⑧水洗化率については、類似団体平均を上回ってはいるが、今後も接続率向上に努め、使用料収入を確保したい。</t>
    </r>
    <rPh sb="1" eb="4">
      <t>シュウエキテキ</t>
    </rPh>
    <rPh sb="4" eb="6">
      <t>シュウシ</t>
    </rPh>
    <rPh sb="6" eb="8">
      <t>ヒリツ</t>
    </rPh>
    <rPh sb="14" eb="16">
      <t>イジ</t>
    </rPh>
    <rPh sb="21" eb="23">
      <t>ケンゼン</t>
    </rPh>
    <rPh sb="24" eb="26">
      <t>ケイエイ</t>
    </rPh>
    <rPh sb="26" eb="28">
      <t>ジョウタイ</t>
    </rPh>
    <rPh sb="100" eb="102">
      <t>キギョウ</t>
    </rPh>
    <rPh sb="102" eb="103">
      <t>サイ</t>
    </rPh>
    <rPh sb="103" eb="105">
      <t>ザンダカ</t>
    </rPh>
    <rPh sb="105" eb="106">
      <t>タイ</t>
    </rPh>
    <rPh sb="106" eb="108">
      <t>ジギョウ</t>
    </rPh>
    <rPh sb="108" eb="110">
      <t>キボ</t>
    </rPh>
    <rPh sb="110" eb="112">
      <t>ヒリツ</t>
    </rPh>
    <rPh sb="118" eb="120">
      <t>ゾウカ</t>
    </rPh>
    <rPh sb="120" eb="122">
      <t>ケイコウ</t>
    </rPh>
    <rPh sb="127" eb="129">
      <t>キギョウ</t>
    </rPh>
    <rPh sb="129" eb="130">
      <t>サイ</t>
    </rPh>
    <rPh sb="131" eb="133">
      <t>シンキ</t>
    </rPh>
    <rPh sb="133" eb="135">
      <t>カリイレ</t>
    </rPh>
    <rPh sb="164" eb="166">
      <t>コンゴ</t>
    </rPh>
    <rPh sb="166" eb="168">
      <t>オオハバ</t>
    </rPh>
    <rPh sb="169" eb="170">
      <t>ゾウ</t>
    </rPh>
    <rPh sb="176" eb="178">
      <t>ミコ</t>
    </rPh>
    <rPh sb="185" eb="187">
      <t>ルイジ</t>
    </rPh>
    <rPh sb="187" eb="189">
      <t>ダンタイ</t>
    </rPh>
    <rPh sb="189" eb="191">
      <t>ヘイキン</t>
    </rPh>
    <rPh sb="192" eb="194">
      <t>オオハバ</t>
    </rPh>
    <rPh sb="195" eb="197">
      <t>シタマワ</t>
    </rPh>
    <rPh sb="241" eb="243">
      <t>ケイヒ</t>
    </rPh>
    <rPh sb="243" eb="245">
      <t>カイシュウ</t>
    </rPh>
    <rPh sb="245" eb="246">
      <t>リツ</t>
    </rPh>
    <rPh sb="252" eb="253">
      <t>コ</t>
    </rPh>
    <rPh sb="258" eb="260">
      <t>テキセイ</t>
    </rPh>
    <rPh sb="261" eb="264">
      <t>シヨウリョウ</t>
    </rPh>
    <rPh sb="264" eb="266">
      <t>シュウニュウ</t>
    </rPh>
    <rPh sb="267" eb="269">
      <t>カクホ</t>
    </rPh>
    <rPh sb="275" eb="276">
      <t>カンガ</t>
    </rPh>
    <rPh sb="340" eb="342">
      <t>オスイ</t>
    </rPh>
    <rPh sb="342" eb="344">
      <t>ショリ</t>
    </rPh>
    <rPh sb="344" eb="346">
      <t>ゲンカ</t>
    </rPh>
    <rPh sb="352" eb="354">
      <t>ルイジ</t>
    </rPh>
    <rPh sb="354" eb="356">
      <t>ダンタイ</t>
    </rPh>
    <rPh sb="356" eb="358">
      <t>ヘイキン</t>
    </rPh>
    <rPh sb="359" eb="361">
      <t>シタマワ</t>
    </rPh>
    <rPh sb="366" eb="368">
      <t>オスイ</t>
    </rPh>
    <rPh sb="369" eb="372">
      <t>コウリツテキ</t>
    </rPh>
    <rPh sb="373" eb="375">
      <t>ショリ</t>
    </rPh>
    <rPh sb="381" eb="382">
      <t>イ</t>
    </rPh>
    <rPh sb="451" eb="453">
      <t>シセツ</t>
    </rPh>
    <rPh sb="453" eb="456">
      <t>リヨウリツ</t>
    </rPh>
    <rPh sb="457" eb="459">
      <t>ルイジ</t>
    </rPh>
    <rPh sb="459" eb="461">
      <t>ダンタイ</t>
    </rPh>
    <rPh sb="461" eb="463">
      <t>ヘイキン</t>
    </rPh>
    <rPh sb="464" eb="466">
      <t>シタマワ</t>
    </rPh>
    <rPh sb="475" eb="477">
      <t>カンコウ</t>
    </rPh>
    <rPh sb="477" eb="479">
      <t>シセツ</t>
    </rPh>
    <rPh sb="480" eb="482">
      <t>ショリ</t>
    </rPh>
    <rPh sb="482" eb="483">
      <t>リョウ</t>
    </rPh>
    <rPh sb="484" eb="486">
      <t>キセツ</t>
    </rPh>
    <rPh sb="489" eb="490">
      <t>オオ</t>
    </rPh>
    <rPh sb="492" eb="494">
      <t>ヘンドウ</t>
    </rPh>
    <rPh sb="499" eb="502">
      <t>ヘイキンチ</t>
    </rPh>
    <rPh sb="506" eb="507">
      <t>ヒク</t>
    </rPh>
    <rPh sb="517" eb="518">
      <t>カンガ</t>
    </rPh>
    <rPh sb="597" eb="600">
      <t>スイセンカ</t>
    </rPh>
    <rPh sb="600" eb="601">
      <t>リツ</t>
    </rPh>
    <rPh sb="607" eb="609">
      <t>ルイジ</t>
    </rPh>
    <rPh sb="609" eb="611">
      <t>ダンタイ</t>
    </rPh>
    <rPh sb="611" eb="613">
      <t>ヘイキン</t>
    </rPh>
    <rPh sb="614" eb="616">
      <t>ウワマワ</t>
    </rPh>
    <rPh sb="623" eb="625">
      <t>コンゴ</t>
    </rPh>
    <rPh sb="626" eb="628">
      <t>セツゾク</t>
    </rPh>
    <rPh sb="628" eb="629">
      <t>リツ</t>
    </rPh>
    <rPh sb="629" eb="631">
      <t>コウジョウ</t>
    </rPh>
    <rPh sb="632" eb="633">
      <t>ツト</t>
    </rPh>
    <rPh sb="635" eb="638">
      <t>シヨウリョウ</t>
    </rPh>
    <rPh sb="638" eb="640">
      <t>シュウニュウ</t>
    </rPh>
    <rPh sb="641" eb="643">
      <t>カクホ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</si>
</sst>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98464"/>
        <c:axId val="18232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98464"/>
        <c:axId val="182321776"/>
      </c:lineChart>
      <c:dateAx>
        <c:axId val="11479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21776"/>
        <c:crosses val="autoZero"/>
        <c:auto val="1"/>
        <c:lblOffset val="100"/>
        <c:baseTimeUnit val="years"/>
      </c:dateAx>
      <c:valAx>
        <c:axId val="18232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79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35.299999999999997</c:v>
                </c:pt>
                <c:pt idx="1">
                  <c:v>33.28</c:v>
                </c:pt>
                <c:pt idx="2">
                  <c:v>33.51</c:v>
                </c:pt>
                <c:pt idx="3">
                  <c:v>34.03</c:v>
                </c:pt>
                <c:pt idx="4">
                  <c:v>34.03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26720"/>
        <c:axId val="33702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26720"/>
        <c:axId val="337027112"/>
      </c:lineChart>
      <c:dateAx>
        <c:axId val="33702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27112"/>
        <c:crosses val="autoZero"/>
        <c:auto val="1"/>
        <c:lblOffset val="100"/>
        <c:baseTimeUnit val="years"/>
      </c:dateAx>
      <c:valAx>
        <c:axId val="33702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02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70.83</c:v>
                </c:pt>
                <c:pt idx="2">
                  <c:v>75.77</c:v>
                </c:pt>
                <c:pt idx="3">
                  <c:v>75.7</c:v>
                </c:pt>
                <c:pt idx="4">
                  <c:v>79.61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028288"/>
        <c:axId val="337028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028288"/>
        <c:axId val="337028680"/>
      </c:lineChart>
      <c:dateAx>
        <c:axId val="3370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028680"/>
        <c:crosses val="autoZero"/>
        <c:auto val="1"/>
        <c:lblOffset val="100"/>
        <c:baseTimeUnit val="years"/>
      </c:dateAx>
      <c:valAx>
        <c:axId val="337028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0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99.94</c:v>
                </c:pt>
                <c:pt idx="1">
                  <c:v>100.09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24376"/>
        <c:axId val="336824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24376"/>
        <c:axId val="336824760"/>
      </c:lineChart>
      <c:dateAx>
        <c:axId val="33682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24760"/>
        <c:crosses val="autoZero"/>
        <c:auto val="1"/>
        <c:lblOffset val="100"/>
        <c:baseTimeUnit val="years"/>
      </c:dateAx>
      <c:valAx>
        <c:axId val="336824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2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594896"/>
        <c:axId val="33659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594896"/>
        <c:axId val="336597328"/>
      </c:lineChart>
      <c:dateAx>
        <c:axId val="33659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597328"/>
        <c:crosses val="autoZero"/>
        <c:auto val="1"/>
        <c:lblOffset val="100"/>
        <c:baseTimeUnit val="years"/>
      </c:dateAx>
      <c:valAx>
        <c:axId val="33659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59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05480"/>
        <c:axId val="33660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05480"/>
        <c:axId val="336605872"/>
      </c:lineChart>
      <c:dateAx>
        <c:axId val="336605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05872"/>
        <c:crosses val="autoZero"/>
        <c:auto val="1"/>
        <c:lblOffset val="100"/>
        <c:baseTimeUnit val="years"/>
      </c:dateAx>
      <c:valAx>
        <c:axId val="33660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605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07048"/>
        <c:axId val="33660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07048"/>
        <c:axId val="336607440"/>
      </c:lineChart>
      <c:dateAx>
        <c:axId val="336607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07440"/>
        <c:crosses val="autoZero"/>
        <c:auto val="1"/>
        <c:lblOffset val="100"/>
        <c:baseTimeUnit val="years"/>
      </c:dateAx>
      <c:valAx>
        <c:axId val="33660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607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05088"/>
        <c:axId val="336604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05088"/>
        <c:axId val="336604696"/>
      </c:lineChart>
      <c:dateAx>
        <c:axId val="336605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604696"/>
        <c:crosses val="autoZero"/>
        <c:auto val="1"/>
        <c:lblOffset val="100"/>
        <c:baseTimeUnit val="years"/>
      </c:dateAx>
      <c:valAx>
        <c:axId val="336604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605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516.61</c:v>
                </c:pt>
                <c:pt idx="1">
                  <c:v>415.2</c:v>
                </c:pt>
                <c:pt idx="2">
                  <c:v>380.04</c:v>
                </c:pt>
                <c:pt idx="3">
                  <c:v>427.47</c:v>
                </c:pt>
                <c:pt idx="4">
                  <c:v>524.54999999999995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91904"/>
        <c:axId val="33689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91904"/>
        <c:axId val="336892296"/>
      </c:lineChart>
      <c:dateAx>
        <c:axId val="33689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92296"/>
        <c:crosses val="autoZero"/>
        <c:auto val="1"/>
        <c:lblOffset val="100"/>
        <c:baseTimeUnit val="years"/>
      </c:dateAx>
      <c:valAx>
        <c:axId val="33689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9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99.92</c:v>
                </c:pt>
                <c:pt idx="1">
                  <c:v>100.11</c:v>
                </c:pt>
                <c:pt idx="2">
                  <c:v>107.84</c:v>
                </c:pt>
                <c:pt idx="3">
                  <c:v>110.14</c:v>
                </c:pt>
                <c:pt idx="4">
                  <c:v>109.6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93472"/>
        <c:axId val="33689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93472"/>
        <c:axId val="336893864"/>
      </c:lineChart>
      <c:dateAx>
        <c:axId val="33689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93864"/>
        <c:crosses val="autoZero"/>
        <c:auto val="1"/>
        <c:lblOffset val="100"/>
        <c:baseTimeUnit val="years"/>
      </c:dateAx>
      <c:valAx>
        <c:axId val="33689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9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159</c:v>
                </c:pt>
                <c:pt idx="1">
                  <c:v>170</c:v>
                </c:pt>
                <c:pt idx="2">
                  <c:v>155</c:v>
                </c:pt>
                <c:pt idx="3">
                  <c:v>154</c:v>
                </c:pt>
                <c:pt idx="4">
                  <c:v>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95040"/>
        <c:axId val="33689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95040"/>
        <c:axId val="336895432"/>
      </c:lineChart>
      <c:dateAx>
        <c:axId val="33689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95432"/>
        <c:crosses val="autoZero"/>
        <c:auto val="1"/>
        <c:lblOffset val="100"/>
        <c:baseTimeUnit val="years"/>
      </c:dateAx>
      <c:valAx>
        <c:axId val="33689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9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6" sqref="B6:AC6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栃木県　鹿沼市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99356</v>
      </c>
      <c r="AM8" s="50"/>
      <c r="AN8" s="50"/>
      <c r="AO8" s="50"/>
      <c r="AP8" s="50"/>
      <c r="AQ8" s="50"/>
      <c r="AR8" s="50"/>
      <c r="AS8" s="50"/>
      <c r="AT8" s="45">
        <f>データ!T6</f>
        <v>490.64</v>
      </c>
      <c r="AU8" s="45"/>
      <c r="AV8" s="45"/>
      <c r="AW8" s="45"/>
      <c r="AX8" s="45"/>
      <c r="AY8" s="45"/>
      <c r="AZ8" s="45"/>
      <c r="BA8" s="45"/>
      <c r="BB8" s="45">
        <f>データ!U6</f>
        <v>202.5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1.87</v>
      </c>
      <c r="Q10" s="45"/>
      <c r="R10" s="45"/>
      <c r="S10" s="45"/>
      <c r="T10" s="45"/>
      <c r="U10" s="45"/>
      <c r="V10" s="45"/>
      <c r="W10" s="45">
        <f>データ!Q6</f>
        <v>81.02</v>
      </c>
      <c r="X10" s="45"/>
      <c r="Y10" s="45"/>
      <c r="Z10" s="45"/>
      <c r="AA10" s="45"/>
      <c r="AB10" s="45"/>
      <c r="AC10" s="45"/>
      <c r="AD10" s="50">
        <f>データ!R6</f>
        <v>2592</v>
      </c>
      <c r="AE10" s="50"/>
      <c r="AF10" s="50"/>
      <c r="AG10" s="50"/>
      <c r="AH10" s="50"/>
      <c r="AI10" s="50"/>
      <c r="AJ10" s="50"/>
      <c r="AK10" s="2"/>
      <c r="AL10" s="50">
        <f>データ!V6</f>
        <v>1854</v>
      </c>
      <c r="AM10" s="50"/>
      <c r="AN10" s="50"/>
      <c r="AO10" s="50"/>
      <c r="AP10" s="50"/>
      <c r="AQ10" s="50"/>
      <c r="AR10" s="50"/>
      <c r="AS10" s="50"/>
      <c r="AT10" s="45">
        <f>データ!W6</f>
        <v>0.65</v>
      </c>
      <c r="AU10" s="45"/>
      <c r="AV10" s="45"/>
      <c r="AW10" s="45"/>
      <c r="AX10" s="45"/>
      <c r="AY10" s="45"/>
      <c r="AZ10" s="45"/>
      <c r="BA10" s="45"/>
      <c r="BB10" s="45">
        <f>データ!X6</f>
        <v>2852.31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126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124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56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57</v>
      </c>
      <c r="N86" s="26" t="s">
        <v>57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58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59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77" t="s">
        <v>67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68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69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82</v>
      </c>
      <c r="B5" s="31"/>
      <c r="C5" s="31"/>
      <c r="D5" s="31"/>
      <c r="E5" s="31"/>
      <c r="F5" s="31"/>
      <c r="G5" s="31"/>
      <c r="H5" s="32" t="s">
        <v>83</v>
      </c>
      <c r="I5" s="32" t="s">
        <v>84</v>
      </c>
      <c r="J5" s="32" t="s">
        <v>85</v>
      </c>
      <c r="K5" s="32" t="s">
        <v>86</v>
      </c>
      <c r="L5" s="32" t="s">
        <v>87</v>
      </c>
      <c r="M5" s="32" t="s">
        <v>5</v>
      </c>
      <c r="N5" s="32" t="s">
        <v>88</v>
      </c>
      <c r="O5" s="32" t="s">
        <v>89</v>
      </c>
      <c r="P5" s="32" t="s">
        <v>90</v>
      </c>
      <c r="Q5" s="32" t="s">
        <v>91</v>
      </c>
      <c r="R5" s="32" t="s">
        <v>92</v>
      </c>
      <c r="S5" s="32" t="s">
        <v>93</v>
      </c>
      <c r="T5" s="32" t="s">
        <v>94</v>
      </c>
      <c r="U5" s="32" t="s">
        <v>95</v>
      </c>
      <c r="V5" s="32" t="s">
        <v>96</v>
      </c>
      <c r="W5" s="32" t="s">
        <v>97</v>
      </c>
      <c r="X5" s="32" t="s">
        <v>98</v>
      </c>
      <c r="Y5" s="32" t="s">
        <v>99</v>
      </c>
      <c r="Z5" s="32" t="s">
        <v>100</v>
      </c>
      <c r="AA5" s="32" t="s">
        <v>101</v>
      </c>
      <c r="AB5" s="32" t="s">
        <v>102</v>
      </c>
      <c r="AC5" s="32" t="s">
        <v>103</v>
      </c>
      <c r="AD5" s="32" t="s">
        <v>104</v>
      </c>
      <c r="AE5" s="32" t="s">
        <v>105</v>
      </c>
      <c r="AF5" s="32" t="s">
        <v>106</v>
      </c>
      <c r="AG5" s="32" t="s">
        <v>107</v>
      </c>
      <c r="AH5" s="32" t="s">
        <v>108</v>
      </c>
      <c r="AI5" s="32" t="s">
        <v>43</v>
      </c>
      <c r="AJ5" s="32" t="s">
        <v>99</v>
      </c>
      <c r="AK5" s="32" t="s">
        <v>100</v>
      </c>
      <c r="AL5" s="32" t="s">
        <v>101</v>
      </c>
      <c r="AM5" s="32" t="s">
        <v>102</v>
      </c>
      <c r="AN5" s="32" t="s">
        <v>103</v>
      </c>
      <c r="AO5" s="32" t="s">
        <v>104</v>
      </c>
      <c r="AP5" s="32" t="s">
        <v>105</v>
      </c>
      <c r="AQ5" s="32" t="s">
        <v>106</v>
      </c>
      <c r="AR5" s="32" t="s">
        <v>107</v>
      </c>
      <c r="AS5" s="32" t="s">
        <v>108</v>
      </c>
      <c r="AT5" s="32" t="s">
        <v>109</v>
      </c>
      <c r="AU5" s="32" t="s">
        <v>99</v>
      </c>
      <c r="AV5" s="32" t="s">
        <v>100</v>
      </c>
      <c r="AW5" s="32" t="s">
        <v>101</v>
      </c>
      <c r="AX5" s="32" t="s">
        <v>102</v>
      </c>
      <c r="AY5" s="32" t="s">
        <v>103</v>
      </c>
      <c r="AZ5" s="32" t="s">
        <v>104</v>
      </c>
      <c r="BA5" s="32" t="s">
        <v>105</v>
      </c>
      <c r="BB5" s="32" t="s">
        <v>106</v>
      </c>
      <c r="BC5" s="32" t="s">
        <v>107</v>
      </c>
      <c r="BD5" s="32" t="s">
        <v>108</v>
      </c>
      <c r="BE5" s="32" t="s">
        <v>109</v>
      </c>
      <c r="BF5" s="32" t="s">
        <v>99</v>
      </c>
      <c r="BG5" s="32" t="s">
        <v>100</v>
      </c>
      <c r="BH5" s="32" t="s">
        <v>101</v>
      </c>
      <c r="BI5" s="32" t="s">
        <v>102</v>
      </c>
      <c r="BJ5" s="32" t="s">
        <v>103</v>
      </c>
      <c r="BK5" s="32" t="s">
        <v>104</v>
      </c>
      <c r="BL5" s="32" t="s">
        <v>105</v>
      </c>
      <c r="BM5" s="32" t="s">
        <v>106</v>
      </c>
      <c r="BN5" s="32" t="s">
        <v>107</v>
      </c>
      <c r="BO5" s="32" t="s">
        <v>108</v>
      </c>
      <c r="BP5" s="32" t="s">
        <v>109</v>
      </c>
      <c r="BQ5" s="32" t="s">
        <v>99</v>
      </c>
      <c r="BR5" s="32" t="s">
        <v>100</v>
      </c>
      <c r="BS5" s="32" t="s">
        <v>101</v>
      </c>
      <c r="BT5" s="32" t="s">
        <v>102</v>
      </c>
      <c r="BU5" s="32" t="s">
        <v>103</v>
      </c>
      <c r="BV5" s="32" t="s">
        <v>104</v>
      </c>
      <c r="BW5" s="32" t="s">
        <v>105</v>
      </c>
      <c r="BX5" s="32" t="s">
        <v>106</v>
      </c>
      <c r="BY5" s="32" t="s">
        <v>107</v>
      </c>
      <c r="BZ5" s="32" t="s">
        <v>108</v>
      </c>
      <c r="CA5" s="32" t="s">
        <v>109</v>
      </c>
      <c r="CB5" s="32" t="s">
        <v>99</v>
      </c>
      <c r="CC5" s="32" t="s">
        <v>100</v>
      </c>
      <c r="CD5" s="32" t="s">
        <v>101</v>
      </c>
      <c r="CE5" s="32" t="s">
        <v>102</v>
      </c>
      <c r="CF5" s="32" t="s">
        <v>103</v>
      </c>
      <c r="CG5" s="32" t="s">
        <v>104</v>
      </c>
      <c r="CH5" s="32" t="s">
        <v>105</v>
      </c>
      <c r="CI5" s="32" t="s">
        <v>106</v>
      </c>
      <c r="CJ5" s="32" t="s">
        <v>107</v>
      </c>
      <c r="CK5" s="32" t="s">
        <v>108</v>
      </c>
      <c r="CL5" s="32" t="s">
        <v>109</v>
      </c>
      <c r="CM5" s="32" t="s">
        <v>99</v>
      </c>
      <c r="CN5" s="32" t="s">
        <v>100</v>
      </c>
      <c r="CO5" s="32" t="s">
        <v>101</v>
      </c>
      <c r="CP5" s="32" t="s">
        <v>102</v>
      </c>
      <c r="CQ5" s="32" t="s">
        <v>103</v>
      </c>
      <c r="CR5" s="32" t="s">
        <v>104</v>
      </c>
      <c r="CS5" s="32" t="s">
        <v>105</v>
      </c>
      <c r="CT5" s="32" t="s">
        <v>106</v>
      </c>
      <c r="CU5" s="32" t="s">
        <v>107</v>
      </c>
      <c r="CV5" s="32" t="s">
        <v>108</v>
      </c>
      <c r="CW5" s="32" t="s">
        <v>109</v>
      </c>
      <c r="CX5" s="32" t="s">
        <v>99</v>
      </c>
      <c r="CY5" s="32" t="s">
        <v>100</v>
      </c>
      <c r="CZ5" s="32" t="s">
        <v>101</v>
      </c>
      <c r="DA5" s="32" t="s">
        <v>102</v>
      </c>
      <c r="DB5" s="32" t="s">
        <v>103</v>
      </c>
      <c r="DC5" s="32" t="s">
        <v>104</v>
      </c>
      <c r="DD5" s="32" t="s">
        <v>105</v>
      </c>
      <c r="DE5" s="32" t="s">
        <v>106</v>
      </c>
      <c r="DF5" s="32" t="s">
        <v>107</v>
      </c>
      <c r="DG5" s="32" t="s">
        <v>108</v>
      </c>
      <c r="DH5" s="32" t="s">
        <v>109</v>
      </c>
      <c r="DI5" s="32" t="s">
        <v>99</v>
      </c>
      <c r="DJ5" s="32" t="s">
        <v>100</v>
      </c>
      <c r="DK5" s="32" t="s">
        <v>101</v>
      </c>
      <c r="DL5" s="32" t="s">
        <v>102</v>
      </c>
      <c r="DM5" s="32" t="s">
        <v>103</v>
      </c>
      <c r="DN5" s="32" t="s">
        <v>104</v>
      </c>
      <c r="DO5" s="32" t="s">
        <v>105</v>
      </c>
      <c r="DP5" s="32" t="s">
        <v>106</v>
      </c>
      <c r="DQ5" s="32" t="s">
        <v>107</v>
      </c>
      <c r="DR5" s="32" t="s">
        <v>108</v>
      </c>
      <c r="DS5" s="32" t="s">
        <v>109</v>
      </c>
      <c r="DT5" s="32" t="s">
        <v>99</v>
      </c>
      <c r="DU5" s="32" t="s">
        <v>100</v>
      </c>
      <c r="DV5" s="32" t="s">
        <v>101</v>
      </c>
      <c r="DW5" s="32" t="s">
        <v>102</v>
      </c>
      <c r="DX5" s="32" t="s">
        <v>103</v>
      </c>
      <c r="DY5" s="32" t="s">
        <v>104</v>
      </c>
      <c r="DZ5" s="32" t="s">
        <v>105</v>
      </c>
      <c r="EA5" s="32" t="s">
        <v>106</v>
      </c>
      <c r="EB5" s="32" t="s">
        <v>107</v>
      </c>
      <c r="EC5" s="32" t="s">
        <v>108</v>
      </c>
      <c r="ED5" s="32" t="s">
        <v>109</v>
      </c>
      <c r="EE5" s="32" t="s">
        <v>99</v>
      </c>
      <c r="EF5" s="32" t="s">
        <v>100</v>
      </c>
      <c r="EG5" s="32" t="s">
        <v>101</v>
      </c>
      <c r="EH5" s="32" t="s">
        <v>102</v>
      </c>
      <c r="EI5" s="32" t="s">
        <v>103</v>
      </c>
      <c r="EJ5" s="32" t="s">
        <v>104</v>
      </c>
      <c r="EK5" s="32" t="s">
        <v>105</v>
      </c>
      <c r="EL5" s="32" t="s">
        <v>106</v>
      </c>
      <c r="EM5" s="32" t="s">
        <v>107</v>
      </c>
      <c r="EN5" s="32" t="s">
        <v>108</v>
      </c>
      <c r="EO5" s="32" t="s">
        <v>109</v>
      </c>
    </row>
    <row r="6" spans="1:145" s="36" customFormat="1" x14ac:dyDescent="0.15">
      <c r="A6" s="28" t="s">
        <v>110</v>
      </c>
      <c r="B6" s="33">
        <f>B7</f>
        <v>2016</v>
      </c>
      <c r="C6" s="33">
        <f t="shared" ref="C6:X6" si="3">C7</f>
        <v>92053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鹿沼市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1.87</v>
      </c>
      <c r="Q6" s="34">
        <f t="shared" si="3"/>
        <v>81.02</v>
      </c>
      <c r="R6" s="34">
        <f t="shared" si="3"/>
        <v>2592</v>
      </c>
      <c r="S6" s="34">
        <f t="shared" si="3"/>
        <v>99356</v>
      </c>
      <c r="T6" s="34">
        <f t="shared" si="3"/>
        <v>490.64</v>
      </c>
      <c r="U6" s="34">
        <f t="shared" si="3"/>
        <v>202.5</v>
      </c>
      <c r="V6" s="34">
        <f t="shared" si="3"/>
        <v>1854</v>
      </c>
      <c r="W6" s="34">
        <f t="shared" si="3"/>
        <v>0.65</v>
      </c>
      <c r="X6" s="34">
        <f t="shared" si="3"/>
        <v>2852.31</v>
      </c>
      <c r="Y6" s="35">
        <f>IF(Y7="",NA(),Y7)</f>
        <v>99.94</v>
      </c>
      <c r="Z6" s="35">
        <f t="shared" ref="Z6:AH6" si="4">IF(Z7="",NA(),Z7)</f>
        <v>100.09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516.61</v>
      </c>
      <c r="BG6" s="35">
        <f t="shared" ref="BG6:BO6" si="7">IF(BG7="",NA(),BG7)</f>
        <v>415.2</v>
      </c>
      <c r="BH6" s="35">
        <f t="shared" si="7"/>
        <v>380.04</v>
      </c>
      <c r="BI6" s="35">
        <f t="shared" si="7"/>
        <v>427.47</v>
      </c>
      <c r="BJ6" s="35">
        <f t="shared" si="7"/>
        <v>524.54999999999995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1673.47</v>
      </c>
      <c r="BO6" s="35">
        <f t="shared" si="7"/>
        <v>1592.72</v>
      </c>
      <c r="BP6" s="34" t="str">
        <f>IF(BP7="","",IF(BP7="-","【-】","【"&amp;SUBSTITUTE(TEXT(BP7,"#,##0.00"),"-","△")&amp;"】"))</f>
        <v>【1,348.09】</v>
      </c>
      <c r="BQ6" s="35">
        <f>IF(BQ7="",NA(),BQ7)</f>
        <v>99.92</v>
      </c>
      <c r="BR6" s="35">
        <f t="shared" ref="BR6:BZ6" si="8">IF(BR7="",NA(),BR7)</f>
        <v>100.11</v>
      </c>
      <c r="BS6" s="35">
        <f t="shared" si="8"/>
        <v>107.84</v>
      </c>
      <c r="BT6" s="35">
        <f t="shared" si="8"/>
        <v>110.14</v>
      </c>
      <c r="BU6" s="35">
        <f t="shared" si="8"/>
        <v>109.6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49.22</v>
      </c>
      <c r="BZ6" s="35">
        <f t="shared" si="8"/>
        <v>53.7</v>
      </c>
      <c r="CA6" s="34" t="str">
        <f>IF(CA7="","",IF(CA7="-","【-】","【"&amp;SUBSTITUTE(TEXT(CA7,"#,##0.00"),"-","△")&amp;"】"))</f>
        <v>【69.80】</v>
      </c>
      <c r="CB6" s="35">
        <f>IF(CB7="",NA(),CB7)</f>
        <v>159</v>
      </c>
      <c r="CC6" s="35">
        <f t="shared" ref="CC6:CK6" si="9">IF(CC7="",NA(),CC7)</f>
        <v>170</v>
      </c>
      <c r="CD6" s="35">
        <f t="shared" si="9"/>
        <v>155</v>
      </c>
      <c r="CE6" s="35">
        <f t="shared" si="9"/>
        <v>154</v>
      </c>
      <c r="CF6" s="35">
        <f t="shared" si="9"/>
        <v>155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332.02</v>
      </c>
      <c r="CK6" s="35">
        <f t="shared" si="9"/>
        <v>300.35000000000002</v>
      </c>
      <c r="CL6" s="34" t="str">
        <f>IF(CL7="","",IF(CL7="-","【-】","【"&amp;SUBSTITUTE(TEXT(CL7,"#,##0.00"),"-","△")&amp;"】"))</f>
        <v>【232.54】</v>
      </c>
      <c r="CM6" s="35">
        <f>IF(CM7="",NA(),CM7)</f>
        <v>35.299999999999997</v>
      </c>
      <c r="CN6" s="35">
        <f t="shared" ref="CN6:CV6" si="10">IF(CN7="",NA(),CN7)</f>
        <v>33.28</v>
      </c>
      <c r="CO6" s="35">
        <f t="shared" si="10"/>
        <v>33.51</v>
      </c>
      <c r="CP6" s="35">
        <f t="shared" si="10"/>
        <v>34.03</v>
      </c>
      <c r="CQ6" s="35">
        <f t="shared" si="10"/>
        <v>34.03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36.65</v>
      </c>
      <c r="CV6" s="35">
        <f t="shared" si="10"/>
        <v>37.72</v>
      </c>
      <c r="CW6" s="34" t="str">
        <f>IF(CW7="","",IF(CW7="-","【-】","【"&amp;SUBSTITUTE(TEXT(CW7,"#,##0.00"),"-","△")&amp;"】"))</f>
        <v>【42.17】</v>
      </c>
      <c r="CX6" s="35">
        <f>IF(CX7="",NA(),CX7)</f>
        <v>67.849999999999994</v>
      </c>
      <c r="CY6" s="35">
        <f t="shared" ref="CY6:DG6" si="11">IF(CY7="",NA(),CY7)</f>
        <v>70.83</v>
      </c>
      <c r="CZ6" s="35">
        <f t="shared" si="11"/>
        <v>75.77</v>
      </c>
      <c r="DA6" s="35">
        <f t="shared" si="11"/>
        <v>75.7</v>
      </c>
      <c r="DB6" s="35">
        <f t="shared" si="11"/>
        <v>79.61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68.83</v>
      </c>
      <c r="DG6" s="35">
        <f t="shared" si="11"/>
        <v>68.459999999999994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0.26</v>
      </c>
      <c r="EN6" s="35">
        <f t="shared" si="14"/>
        <v>0.13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92053</v>
      </c>
      <c r="D7" s="37">
        <v>47</v>
      </c>
      <c r="E7" s="37">
        <v>17</v>
      </c>
      <c r="F7" s="37">
        <v>4</v>
      </c>
      <c r="G7" s="37">
        <v>0</v>
      </c>
      <c r="H7" s="37" t="s">
        <v>111</v>
      </c>
      <c r="I7" s="37" t="s">
        <v>112</v>
      </c>
      <c r="J7" s="37" t="s">
        <v>113</v>
      </c>
      <c r="K7" s="37" t="s">
        <v>114</v>
      </c>
      <c r="L7" s="37" t="s">
        <v>115</v>
      </c>
      <c r="M7" s="37"/>
      <c r="N7" s="38" t="s">
        <v>116</v>
      </c>
      <c r="O7" s="38" t="s">
        <v>117</v>
      </c>
      <c r="P7" s="38">
        <v>1.87</v>
      </c>
      <c r="Q7" s="38">
        <v>81.02</v>
      </c>
      <c r="R7" s="38">
        <v>2592</v>
      </c>
      <c r="S7" s="38">
        <v>99356</v>
      </c>
      <c r="T7" s="38">
        <v>490.64</v>
      </c>
      <c r="U7" s="38">
        <v>202.5</v>
      </c>
      <c r="V7" s="38">
        <v>1854</v>
      </c>
      <c r="W7" s="38">
        <v>0.65</v>
      </c>
      <c r="X7" s="38">
        <v>2852.31</v>
      </c>
      <c r="Y7" s="38">
        <v>99.94</v>
      </c>
      <c r="Z7" s="38">
        <v>100.09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516.61</v>
      </c>
      <c r="BG7" s="38">
        <v>415.2</v>
      </c>
      <c r="BH7" s="38">
        <v>380.04</v>
      </c>
      <c r="BI7" s="38">
        <v>427.47</v>
      </c>
      <c r="BJ7" s="38">
        <v>524.54999999999995</v>
      </c>
      <c r="BK7" s="38">
        <v>1716.82</v>
      </c>
      <c r="BL7" s="38">
        <v>1554.05</v>
      </c>
      <c r="BM7" s="38">
        <v>1671.86</v>
      </c>
      <c r="BN7" s="38">
        <v>1673.47</v>
      </c>
      <c r="BO7" s="38">
        <v>1592.72</v>
      </c>
      <c r="BP7" s="38">
        <v>1348.09</v>
      </c>
      <c r="BQ7" s="38">
        <v>99.92</v>
      </c>
      <c r="BR7" s="38">
        <v>100.11</v>
      </c>
      <c r="BS7" s="38">
        <v>107.84</v>
      </c>
      <c r="BT7" s="38">
        <v>110.14</v>
      </c>
      <c r="BU7" s="38">
        <v>109.6</v>
      </c>
      <c r="BV7" s="38">
        <v>51.73</v>
      </c>
      <c r="BW7" s="38">
        <v>53.01</v>
      </c>
      <c r="BX7" s="38">
        <v>50.54</v>
      </c>
      <c r="BY7" s="38">
        <v>49.22</v>
      </c>
      <c r="BZ7" s="38">
        <v>53.7</v>
      </c>
      <c r="CA7" s="38">
        <v>69.8</v>
      </c>
      <c r="CB7" s="38">
        <v>159</v>
      </c>
      <c r="CC7" s="38">
        <v>170</v>
      </c>
      <c r="CD7" s="38">
        <v>155</v>
      </c>
      <c r="CE7" s="38">
        <v>154</v>
      </c>
      <c r="CF7" s="38">
        <v>155</v>
      </c>
      <c r="CG7" s="38">
        <v>310.47000000000003</v>
      </c>
      <c r="CH7" s="38">
        <v>299.39</v>
      </c>
      <c r="CI7" s="38">
        <v>320.36</v>
      </c>
      <c r="CJ7" s="38">
        <v>332.02</v>
      </c>
      <c r="CK7" s="38">
        <v>300.35000000000002</v>
      </c>
      <c r="CL7" s="38">
        <v>232.54</v>
      </c>
      <c r="CM7" s="38">
        <v>35.299999999999997</v>
      </c>
      <c r="CN7" s="38">
        <v>33.28</v>
      </c>
      <c r="CO7" s="38">
        <v>33.51</v>
      </c>
      <c r="CP7" s="38">
        <v>34.03</v>
      </c>
      <c r="CQ7" s="38">
        <v>34.03</v>
      </c>
      <c r="CR7" s="38">
        <v>36.67</v>
      </c>
      <c r="CS7" s="38">
        <v>36.200000000000003</v>
      </c>
      <c r="CT7" s="38">
        <v>34.74</v>
      </c>
      <c r="CU7" s="38">
        <v>36.65</v>
      </c>
      <c r="CV7" s="38">
        <v>37.72</v>
      </c>
      <c r="CW7" s="38">
        <v>42.17</v>
      </c>
      <c r="CX7" s="38">
        <v>67.849999999999994</v>
      </c>
      <c r="CY7" s="38">
        <v>70.83</v>
      </c>
      <c r="CZ7" s="38">
        <v>75.77</v>
      </c>
      <c r="DA7" s="38">
        <v>75.7</v>
      </c>
      <c r="DB7" s="38">
        <v>79.61</v>
      </c>
      <c r="DC7" s="38">
        <v>71.239999999999995</v>
      </c>
      <c r="DD7" s="38">
        <v>71.069999999999993</v>
      </c>
      <c r="DE7" s="38">
        <v>70.14</v>
      </c>
      <c r="DF7" s="38">
        <v>68.83</v>
      </c>
      <c r="DG7" s="38">
        <v>68.459999999999994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0.26</v>
      </c>
      <c r="EN7" s="38">
        <v>0.13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118</v>
      </c>
      <c r="C9" s="40" t="s">
        <v>119</v>
      </c>
      <c r="D9" s="40" t="s">
        <v>120</v>
      </c>
      <c r="E9" s="40" t="s">
        <v>121</v>
      </c>
      <c r="F9" s="40" t="s">
        <v>122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61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2018-02-07T02:00:02Z</cp:lastPrinted>
  <dcterms:created xsi:type="dcterms:W3CDTF">2017-12-25T02:17:44Z</dcterms:created>
  <dcterms:modified xsi:type="dcterms:W3CDTF">2018-02-19T02:43:47Z</dcterms:modified>
  <cp:category/>
</cp:coreProperties>
</file>