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S6" i="5"/>
  <c r="AT8" i="4" s="1"/>
  <c r="R6" i="5"/>
  <c r="Q6" i="5"/>
  <c r="P6" i="5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W10" i="4"/>
  <c r="I10" i="4"/>
  <c r="B10" i="4"/>
  <c r="BB8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<sst xmlns="http://schemas.openxmlformats.org/spreadsheetml/2006/main" count="232" uniqueCount="111">
  <si>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</si>
  <si>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</si>
  <si>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</si>
  <si>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</si>
  <si>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</si>
  <si>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</si>
  <si>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</si>
  <si>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</si>
  <si>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</si>
  <si>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</si>
  <si>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</si>
  <si>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</si>
  <si>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</si>
  <si>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</si>
  <si>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</si>
  <si>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</si>
  <si>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</si>
  <si>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</si>
  <si>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</si>
  <si>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</si>
  <si>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</si>
  <si>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</si>
  <si>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</si>
  <si>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</si>
  <si>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</si>
  <si>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</si>
  <si>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</si>
  <si>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</si>
  <si>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</si>
  <si>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</si>
  <si>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</si>
  <si>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</si>
  <si>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</si>
  <si>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</si>
  <si>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</si>
  <si>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</si>
  <si>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</si>
  <si>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</si>
  <si>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</si>
  <si>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</si>
  <si>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</si>
  <si>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</si>
  <si>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</si>
  <si>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</si>
  <si>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</si>
  <si>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</si>
  <si>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</si>
  <si>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</si>
  <si>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</si>
  <si>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</si>
  <si>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</si>
  <si>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</si>
  <si>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</si>
  <si>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</si>
  <si>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</si>
  <si>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</si>
  <si>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</si>
  <si>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</si>
  <si>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</si>
  <si>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</si>
  <si>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</si>
  <si>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</si>
  <si>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</si>
  <si>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</si>
  <si>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</si>
  <si>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</si>
  <si>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</si>
  <si>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</si>
  <si>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</si>
  <si>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</si>
  <si>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</si>
  <si>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</si>
  <si>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</si>
  <si>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</si>
  <si>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</si>
  <si>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</si>
  <si>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</si>
  <si>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</si>
  <si>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</si>
  <si>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</si>
  <si>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</si>
  <si>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</si>
  <si>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</si>
  <si>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</si>
  <si>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</si>
  <si>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</si>
  <si>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</si>
  <si>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</si>
  <si>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</si>
  <si>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</si>
  <si>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</si>
  <si>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</si>
  <si>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</si>
  <si>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</si>
  <si>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</si>
  <si>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</si>
  <si>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栃木県　鹿沼市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</si>
  <si>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</si>
  <si>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</si>
  <si>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</si>
  <si>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</si>
  <si>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</si>
  <si>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</si>
  <si>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</si>
  <si>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</si>
  <si>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</si>
  <si>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</si>
  <si>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</si>
  <si>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H22年度で整備事業を終了し、現在は維持管理のみを実施している。
　収益的収支比率や経費回収率が右肩下がりになっているが、これは使用料体系が人槽毎に定額であるため、新規使用料の獲得がなく、経年によって修繕料や地方債償還金が増加しているためである。
　また、施設利用率や水洗化率は100%であるが、今後は人口減少に伴い、利用率の減少も考えられる。</t>
  </si>
  <si>
    <t>　該当なし。</t>
  </si>
  <si>
    <t>　設置基数が144基と規模が小さくスケールメリットが得られず、費用構成の大半が人件費、地方債利息及び保守管理委託料であるため、大幅な経費削減は難しい。そのため、経営改善には抜本的に事業を見直す必要が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</si>
</sst>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889152"/>
        <c:axId val="12389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889152"/>
        <c:axId val="123891072"/>
      </c:lineChart>
      <c:dateAx>
        <c:axId val="12388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891072"/>
        <c:crosses val="autoZero"/>
        <c:auto val="1"/>
        <c:lblOffset val="100"/>
        <c:baseTimeUnit val="years"/>
      </c:dateAx>
      <c:valAx>
        <c:axId val="12389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88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12256"/>
        <c:axId val="12573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57.53</c:v>
                </c:pt>
                <c:pt idx="1">
                  <c:v>60.03</c:v>
                </c:pt>
                <c:pt idx="2">
                  <c:v>61.93</c:v>
                </c:pt>
                <c:pt idx="3">
                  <c:v>58.06</c:v>
                </c:pt>
                <c:pt idx="4">
                  <c:v>59.08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12256"/>
        <c:axId val="125730816"/>
      </c:lineChart>
      <c:dateAx>
        <c:axId val="1257122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730816"/>
        <c:crosses val="autoZero"/>
        <c:auto val="1"/>
        <c:lblOffset val="100"/>
        <c:baseTimeUnit val="years"/>
      </c:dateAx>
      <c:valAx>
        <c:axId val="12573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122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793792"/>
        <c:axId val="1257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76.78</c:v>
                </c:pt>
                <c:pt idx="1">
                  <c:v>76.8</c:v>
                </c:pt>
                <c:pt idx="2">
                  <c:v>77.25</c:v>
                </c:pt>
                <c:pt idx="3">
                  <c:v>75.790000000000006</c:v>
                </c:pt>
                <c:pt idx="4">
                  <c:v>77.12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793792"/>
        <c:axId val="125795712"/>
      </c:lineChart>
      <c:dateAx>
        <c:axId val="125793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795712"/>
        <c:crosses val="autoZero"/>
        <c:auto val="1"/>
        <c:lblOffset val="100"/>
        <c:baseTimeUnit val="years"/>
      </c:dateAx>
      <c:valAx>
        <c:axId val="1257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793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129.69999999999999</c:v>
                </c:pt>
                <c:pt idx="1">
                  <c:v>123.94</c:v>
                </c:pt>
                <c:pt idx="2">
                  <c:v>109.88</c:v>
                </c:pt>
                <c:pt idx="3">
                  <c:v>96.29</c:v>
                </c:pt>
                <c:pt idx="4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3913344"/>
        <c:axId val="1239152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3344"/>
        <c:axId val="123915264"/>
      </c:lineChart>
      <c:dateAx>
        <c:axId val="12391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3915264"/>
        <c:crosses val="autoZero"/>
        <c:auto val="1"/>
        <c:lblOffset val="100"/>
        <c:baseTimeUnit val="years"/>
      </c:dateAx>
      <c:valAx>
        <c:axId val="1239152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391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4093184"/>
        <c:axId val="124095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93184"/>
        <c:axId val="124095104"/>
      </c:lineChart>
      <c:dateAx>
        <c:axId val="124093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4095104"/>
        <c:crosses val="autoZero"/>
        <c:auto val="1"/>
        <c:lblOffset val="100"/>
        <c:baseTimeUnit val="years"/>
      </c:dateAx>
      <c:valAx>
        <c:axId val="124095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4093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383040"/>
        <c:axId val="125384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383040"/>
        <c:axId val="125384960"/>
      </c:lineChart>
      <c:dateAx>
        <c:axId val="125383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384960"/>
        <c:crosses val="autoZero"/>
        <c:auto val="1"/>
        <c:lblOffset val="100"/>
        <c:baseTimeUnit val="years"/>
      </c:dateAx>
      <c:valAx>
        <c:axId val="125384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3830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15424"/>
        <c:axId val="125417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15424"/>
        <c:axId val="125417344"/>
      </c:lineChart>
      <c:dateAx>
        <c:axId val="125415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17344"/>
        <c:crosses val="autoZero"/>
        <c:auto val="1"/>
        <c:lblOffset val="100"/>
        <c:baseTimeUnit val="years"/>
      </c:dateAx>
      <c:valAx>
        <c:axId val="125417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15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55744"/>
        <c:axId val="1254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55744"/>
        <c:axId val="125462016"/>
      </c:lineChart>
      <c:dateAx>
        <c:axId val="125455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462016"/>
        <c:crosses val="autoZero"/>
        <c:auto val="1"/>
        <c:lblOffset val="100"/>
        <c:baseTimeUnit val="years"/>
      </c:dateAx>
      <c:valAx>
        <c:axId val="1254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55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908.09</c:v>
                </c:pt>
                <c:pt idx="1">
                  <c:v>844.36</c:v>
                </c:pt>
                <c:pt idx="2">
                  <c:v>836.13</c:v>
                </c:pt>
                <c:pt idx="3">
                  <c:v>831.33</c:v>
                </c:pt>
                <c:pt idx="4">
                  <c:v>789.19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84032"/>
        <c:axId val="125518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442.18</c:v>
                </c:pt>
                <c:pt idx="1">
                  <c:v>421.01</c:v>
                </c:pt>
                <c:pt idx="2">
                  <c:v>430.64</c:v>
                </c:pt>
                <c:pt idx="3">
                  <c:v>446.63</c:v>
                </c:pt>
                <c:pt idx="4">
                  <c:v>416.91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484032"/>
        <c:axId val="125518976"/>
      </c:lineChart>
      <c:dateAx>
        <c:axId val="12548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18976"/>
        <c:crosses val="autoZero"/>
        <c:auto val="1"/>
        <c:lblOffset val="100"/>
        <c:baseTimeUnit val="years"/>
      </c:dateAx>
      <c:valAx>
        <c:axId val="125518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4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129.69999999999999</c:v>
                </c:pt>
                <c:pt idx="1">
                  <c:v>108.57</c:v>
                </c:pt>
                <c:pt idx="2">
                  <c:v>91.34</c:v>
                </c:pt>
                <c:pt idx="3">
                  <c:v>96.29</c:v>
                </c:pt>
                <c:pt idx="4">
                  <c:v>76.5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540992"/>
        <c:axId val="12555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61.59</c:v>
                </c:pt>
                <c:pt idx="1">
                  <c:v>58.98</c:v>
                </c:pt>
                <c:pt idx="2">
                  <c:v>58.78</c:v>
                </c:pt>
                <c:pt idx="3">
                  <c:v>58.53</c:v>
                </c:pt>
                <c:pt idx="4">
                  <c:v>57.93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540992"/>
        <c:axId val="125555456"/>
      </c:lineChart>
      <c:dateAx>
        <c:axId val="1255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555456"/>
        <c:crosses val="autoZero"/>
        <c:auto val="1"/>
        <c:lblOffset val="100"/>
        <c:baseTimeUnit val="years"/>
      </c:dateAx>
      <c:valAx>
        <c:axId val="12555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5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79.319999999999993</c:v>
                </c:pt>
                <c:pt idx="1">
                  <c:v>100.5</c:v>
                </c:pt>
                <c:pt idx="2">
                  <c:v>120.3</c:v>
                </c:pt>
                <c:pt idx="3">
                  <c:v>112.36</c:v>
                </c:pt>
                <c:pt idx="4">
                  <c:v>146.41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614336"/>
        <c:axId val="125624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242.92</c:v>
                </c:pt>
                <c:pt idx="1">
                  <c:v>253.84</c:v>
                </c:pt>
                <c:pt idx="2">
                  <c:v>257.02999999999997</c:v>
                </c:pt>
                <c:pt idx="3">
                  <c:v>266.57</c:v>
                </c:pt>
                <c:pt idx="4">
                  <c:v>276.93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14336"/>
        <c:axId val="125624704"/>
      </c:lineChart>
      <c:dateAx>
        <c:axId val="125614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5624704"/>
        <c:crosses val="autoZero"/>
        <c:auto val="1"/>
        <c:lblOffset val="100"/>
        <c:baseTimeUnit val="years"/>
      </c:dateAx>
      <c:valAx>
        <c:axId val="125624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25614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【375.36】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【57.75】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【267.61】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【60.44】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V43" zoomScale="80" zoomScaleNormal="8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栃木県　鹿沼市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特定地域生活排水処理</v>
      </c>
      <c r="Q8" s="70"/>
      <c r="R8" s="70"/>
      <c r="S8" s="70"/>
      <c r="T8" s="70"/>
      <c r="U8" s="70"/>
      <c r="V8" s="70"/>
      <c r="W8" s="70" t="str">
        <f>データ!L6</f>
        <v>K3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100716</v>
      </c>
      <c r="AM8" s="64"/>
      <c r="AN8" s="64"/>
      <c r="AO8" s="64"/>
      <c r="AP8" s="64"/>
      <c r="AQ8" s="64"/>
      <c r="AR8" s="64"/>
      <c r="AS8" s="64"/>
      <c r="AT8" s="63">
        <f>データ!S6</f>
        <v>490.64</v>
      </c>
      <c r="AU8" s="63"/>
      <c r="AV8" s="63"/>
      <c r="AW8" s="63"/>
      <c r="AX8" s="63"/>
      <c r="AY8" s="63"/>
      <c r="AZ8" s="63"/>
      <c r="BA8" s="63"/>
      <c r="BB8" s="63">
        <f>データ!T6</f>
        <v>205.27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0.42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4104</v>
      </c>
      <c r="AE10" s="64"/>
      <c r="AF10" s="64"/>
      <c r="AG10" s="64"/>
      <c r="AH10" s="64"/>
      <c r="AI10" s="64"/>
      <c r="AJ10" s="64"/>
      <c r="AK10" s="2"/>
      <c r="AL10" s="64">
        <f>データ!U6</f>
        <v>420</v>
      </c>
      <c r="AM10" s="64"/>
      <c r="AN10" s="64"/>
      <c r="AO10" s="64"/>
      <c r="AP10" s="64"/>
      <c r="AQ10" s="64"/>
      <c r="AR10" s="64"/>
      <c r="AS10" s="64"/>
      <c r="AT10" s="63">
        <f>データ!V6</f>
        <v>43.46</v>
      </c>
      <c r="AU10" s="63"/>
      <c r="AV10" s="63"/>
      <c r="AW10" s="63"/>
      <c r="AX10" s="63"/>
      <c r="AY10" s="63"/>
      <c r="AZ10" s="63"/>
      <c r="BA10" s="63"/>
      <c r="BB10" s="63">
        <f>データ!W6</f>
        <v>9.66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CK1" workbookViewId="0">
      <selection activeCell="CQ12" sqref="CQ12"/>
    </sheetView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92053</v>
      </c>
      <c r="D6" s="31">
        <f t="shared" si="3"/>
        <v>47</v>
      </c>
      <c r="E6" s="31">
        <f t="shared" si="3"/>
        <v>18</v>
      </c>
      <c r="F6" s="31">
        <f t="shared" si="3"/>
        <v>0</v>
      </c>
      <c r="G6" s="31">
        <f t="shared" si="3"/>
        <v>0</v>
      </c>
      <c r="H6" s="31" t="str">
        <f t="shared" si="3"/>
        <v>栃木県　鹿沼市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特定地域生活排水処理</v>
      </c>
      <c r="L6" s="31" t="str">
        <f t="shared" si="3"/>
        <v>K3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0.42</v>
      </c>
      <c r="P6" s="32">
        <f t="shared" si="3"/>
        <v>100</v>
      </c>
      <c r="Q6" s="32">
        <f t="shared" si="3"/>
        <v>4104</v>
      </c>
      <c r="R6" s="32">
        <f t="shared" si="3"/>
        <v>100716</v>
      </c>
      <c r="S6" s="32">
        <f t="shared" si="3"/>
        <v>490.64</v>
      </c>
      <c r="T6" s="32">
        <f t="shared" si="3"/>
        <v>205.27</v>
      </c>
      <c r="U6" s="32">
        <f t="shared" si="3"/>
        <v>420</v>
      </c>
      <c r="V6" s="32">
        <f t="shared" si="3"/>
        <v>43.46</v>
      </c>
      <c r="W6" s="32">
        <f t="shared" si="3"/>
        <v>9.66</v>
      </c>
      <c r="X6" s="33">
        <f>IF(X7="",NA(),X7)</f>
        <v>129.69999999999999</v>
      </c>
      <c r="Y6" s="33">
        <f t="shared" ref="Y6:AG6" si="4">IF(Y7="",NA(),Y7)</f>
        <v>123.94</v>
      </c>
      <c r="Z6" s="33">
        <f t="shared" si="4"/>
        <v>109.88</v>
      </c>
      <c r="AA6" s="33">
        <f t="shared" si="4"/>
        <v>96.29</v>
      </c>
      <c r="AB6" s="33">
        <f t="shared" si="4"/>
        <v>76.5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908.09</v>
      </c>
      <c r="BF6" s="33">
        <f t="shared" ref="BF6:BN6" si="7">IF(BF7="",NA(),BF7)</f>
        <v>844.36</v>
      </c>
      <c r="BG6" s="33">
        <f t="shared" si="7"/>
        <v>836.13</v>
      </c>
      <c r="BH6" s="33">
        <f t="shared" si="7"/>
        <v>831.33</v>
      </c>
      <c r="BI6" s="33">
        <f t="shared" si="7"/>
        <v>789.19</v>
      </c>
      <c r="BJ6" s="33">
        <f t="shared" si="7"/>
        <v>442.18</v>
      </c>
      <c r="BK6" s="33">
        <f t="shared" si="7"/>
        <v>421.01</v>
      </c>
      <c r="BL6" s="33">
        <f t="shared" si="7"/>
        <v>430.64</v>
      </c>
      <c r="BM6" s="33">
        <f t="shared" si="7"/>
        <v>446.63</v>
      </c>
      <c r="BN6" s="33">
        <f t="shared" si="7"/>
        <v>416.91</v>
      </c>
      <c r="BO6" s="32" t="str">
        <f>IF(BO7="","",IF(BO7="-","【-】","【"&amp;SUBSTITUTE(TEXT(BO7,"#,##0.00"),"-","△")&amp;"】"))</f>
        <v>【375.36】</v>
      </c>
      <c r="BP6" s="33">
        <f>IF(BP7="",NA(),BP7)</f>
        <v>129.69999999999999</v>
      </c>
      <c r="BQ6" s="33">
        <f t="shared" ref="BQ6:BY6" si="8">IF(BQ7="",NA(),BQ7)</f>
        <v>108.57</v>
      </c>
      <c r="BR6" s="33">
        <f t="shared" si="8"/>
        <v>91.34</v>
      </c>
      <c r="BS6" s="33">
        <f t="shared" si="8"/>
        <v>96.29</v>
      </c>
      <c r="BT6" s="33">
        <f t="shared" si="8"/>
        <v>76.5</v>
      </c>
      <c r="BU6" s="33">
        <f t="shared" si="8"/>
        <v>61.59</v>
      </c>
      <c r="BV6" s="33">
        <f t="shared" si="8"/>
        <v>58.98</v>
      </c>
      <c r="BW6" s="33">
        <f t="shared" si="8"/>
        <v>58.78</v>
      </c>
      <c r="BX6" s="33">
        <f t="shared" si="8"/>
        <v>58.53</v>
      </c>
      <c r="BY6" s="33">
        <f t="shared" si="8"/>
        <v>57.93</v>
      </c>
      <c r="BZ6" s="32" t="str">
        <f>IF(BZ7="","",IF(BZ7="-","【-】","【"&amp;SUBSTITUTE(TEXT(BZ7,"#,##0.00"),"-","△")&amp;"】"))</f>
        <v>【60.44】</v>
      </c>
      <c r="CA6" s="33">
        <f>IF(CA7="",NA(),CA7)</f>
        <v>79.319999999999993</v>
      </c>
      <c r="CB6" s="33">
        <f t="shared" ref="CB6:CJ6" si="9">IF(CB7="",NA(),CB7)</f>
        <v>100.5</v>
      </c>
      <c r="CC6" s="33">
        <f t="shared" si="9"/>
        <v>120.3</v>
      </c>
      <c r="CD6" s="33">
        <f t="shared" si="9"/>
        <v>112.36</v>
      </c>
      <c r="CE6" s="33">
        <f t="shared" si="9"/>
        <v>146.41</v>
      </c>
      <c r="CF6" s="33">
        <f t="shared" si="9"/>
        <v>242.92</v>
      </c>
      <c r="CG6" s="33">
        <f t="shared" si="9"/>
        <v>253.84</v>
      </c>
      <c r="CH6" s="33">
        <f t="shared" si="9"/>
        <v>257.02999999999997</v>
      </c>
      <c r="CI6" s="33">
        <f t="shared" si="9"/>
        <v>266.57</v>
      </c>
      <c r="CJ6" s="33">
        <f t="shared" si="9"/>
        <v>276.93</v>
      </c>
      <c r="CK6" s="32" t="str">
        <f>IF(CK7="","",IF(CK7="-","【-】","【"&amp;SUBSTITUTE(TEXT(CK7,"#,##0.00"),"-","△")&amp;"】"))</f>
        <v>【267.61】</v>
      </c>
      <c r="CL6" s="33">
        <f>IF(CL7="",NA(),CL7)</f>
        <v>100</v>
      </c>
      <c r="CM6" s="33">
        <f t="shared" ref="CM6:CU6" si="10">IF(CM7="",NA(),CM7)</f>
        <v>100</v>
      </c>
      <c r="CN6" s="33">
        <f t="shared" si="10"/>
        <v>100</v>
      </c>
      <c r="CO6" s="33">
        <f t="shared" si="10"/>
        <v>100</v>
      </c>
      <c r="CP6" s="33">
        <f t="shared" si="10"/>
        <v>100</v>
      </c>
      <c r="CQ6" s="33">
        <f t="shared" si="10"/>
        <v>57.53</v>
      </c>
      <c r="CR6" s="33">
        <f t="shared" si="10"/>
        <v>60.03</v>
      </c>
      <c r="CS6" s="33">
        <f t="shared" si="10"/>
        <v>61.93</v>
      </c>
      <c r="CT6" s="33">
        <f t="shared" si="10"/>
        <v>58.06</v>
      </c>
      <c r="CU6" s="33">
        <f t="shared" si="10"/>
        <v>59.08</v>
      </c>
      <c r="CV6" s="32" t="str">
        <f>IF(CV7="","",IF(CV7="-","【-】","【"&amp;SUBSTITUTE(TEXT(CV7,"#,##0.00"),"-","△")&amp;"】"))</f>
        <v>【57.75】</v>
      </c>
      <c r="CW6" s="33">
        <f>IF(CW7="",NA(),CW7)</f>
        <v>100</v>
      </c>
      <c r="CX6" s="33">
        <f t="shared" ref="CX6:DF6" si="11">IF(CX7="",NA(),CX7)</f>
        <v>100</v>
      </c>
      <c r="CY6" s="33">
        <f t="shared" si="11"/>
        <v>100</v>
      </c>
      <c r="CZ6" s="33">
        <f t="shared" si="11"/>
        <v>100</v>
      </c>
      <c r="DA6" s="33">
        <f t="shared" si="11"/>
        <v>100</v>
      </c>
      <c r="DB6" s="33">
        <f t="shared" si="11"/>
        <v>76.78</v>
      </c>
      <c r="DC6" s="33">
        <f t="shared" si="11"/>
        <v>76.8</v>
      </c>
      <c r="DD6" s="33">
        <f t="shared" si="11"/>
        <v>77.25</v>
      </c>
      <c r="DE6" s="33">
        <f t="shared" si="11"/>
        <v>75.790000000000006</v>
      </c>
      <c r="DF6" s="33">
        <f t="shared" si="11"/>
        <v>77.12</v>
      </c>
      <c r="DG6" s="32" t="str">
        <f>IF(DG7="","",IF(DG7="-","【-】","【"&amp;SUBSTITUTE(TEXT(DG7,"#,##0.00"),"-","△")&amp;"】"))</f>
        <v>【81.06】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3" t="str">
        <f>IF(ED7="",NA(),ED7)</f>
        <v>-</v>
      </c>
      <c r="EE6" s="33" t="str">
        <f t="shared" ref="EE6:EM6" si="14">IF(EE7="",NA(),EE7)</f>
        <v>-</v>
      </c>
      <c r="EF6" s="33" t="str">
        <f t="shared" si="14"/>
        <v>-</v>
      </c>
      <c r="EG6" s="33" t="str">
        <f t="shared" si="14"/>
        <v>-</v>
      </c>
      <c r="EH6" s="33" t="str">
        <f t="shared" si="14"/>
        <v>-</v>
      </c>
      <c r="EI6" s="33" t="str">
        <f t="shared" si="14"/>
        <v>-</v>
      </c>
      <c r="EJ6" s="33" t="str">
        <f t="shared" si="14"/>
        <v>-</v>
      </c>
      <c r="EK6" s="33" t="str">
        <f t="shared" si="14"/>
        <v>-</v>
      </c>
      <c r="EL6" s="33" t="str">
        <f t="shared" si="14"/>
        <v>-</v>
      </c>
      <c r="EM6" s="33" t="str">
        <f t="shared" si="14"/>
        <v>-</v>
      </c>
      <c r="EN6" s="32" t="str">
        <f>IF(EN7="","",IF(EN7="-","【-】","【"&amp;SUBSTITUTE(TEXT(EN7,"#,##0.00"),"-","△")&amp;"】"))</f>
        <v>【-】</v>
      </c>
    </row>
    <row r="7" spans="1:144" s="34" customFormat="1">
      <c r="A7" s="26"/>
      <c r="B7" s="35">
        <v>2014</v>
      </c>
      <c r="C7" s="35">
        <v>92053</v>
      </c>
      <c r="D7" s="35">
        <v>47</v>
      </c>
      <c r="E7" s="35">
        <v>18</v>
      </c>
      <c r="F7" s="35">
        <v>0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0.42</v>
      </c>
      <c r="P7" s="36">
        <v>100</v>
      </c>
      <c r="Q7" s="36">
        <v>4104</v>
      </c>
      <c r="R7" s="36">
        <v>100716</v>
      </c>
      <c r="S7" s="36">
        <v>490.64</v>
      </c>
      <c r="T7" s="36">
        <v>205.27</v>
      </c>
      <c r="U7" s="36">
        <v>420</v>
      </c>
      <c r="V7" s="36">
        <v>43.46</v>
      </c>
      <c r="W7" s="36">
        <v>9.66</v>
      </c>
      <c r="X7" s="36">
        <v>129.69999999999999</v>
      </c>
      <c r="Y7" s="36">
        <v>123.94</v>
      </c>
      <c r="Z7" s="36">
        <v>109.88</v>
      </c>
      <c r="AA7" s="36">
        <v>96.29</v>
      </c>
      <c r="AB7" s="36">
        <v>76.5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908.09</v>
      </c>
      <c r="BF7" s="36">
        <v>844.36</v>
      </c>
      <c r="BG7" s="36">
        <v>836.13</v>
      </c>
      <c r="BH7" s="36">
        <v>831.33</v>
      </c>
      <c r="BI7" s="36">
        <v>789.19</v>
      </c>
      <c r="BJ7" s="36">
        <v>442.18</v>
      </c>
      <c r="BK7" s="36">
        <v>421.01</v>
      </c>
      <c r="BL7" s="36">
        <v>430.64</v>
      </c>
      <c r="BM7" s="36">
        <v>446.63</v>
      </c>
      <c r="BN7" s="36">
        <v>416.91</v>
      </c>
      <c r="BO7" s="36">
        <v>375.36</v>
      </c>
      <c r="BP7" s="36">
        <v>129.69999999999999</v>
      </c>
      <c r="BQ7" s="36">
        <v>108.57</v>
      </c>
      <c r="BR7" s="36">
        <v>91.34</v>
      </c>
      <c r="BS7" s="36">
        <v>96.29</v>
      </c>
      <c r="BT7" s="36">
        <v>76.5</v>
      </c>
      <c r="BU7" s="36">
        <v>61.59</v>
      </c>
      <c r="BV7" s="36">
        <v>58.98</v>
      </c>
      <c r="BW7" s="36">
        <v>58.78</v>
      </c>
      <c r="BX7" s="36">
        <v>58.53</v>
      </c>
      <c r="BY7" s="36">
        <v>57.93</v>
      </c>
      <c r="BZ7" s="36">
        <v>60.44</v>
      </c>
      <c r="CA7" s="36">
        <v>79.319999999999993</v>
      </c>
      <c r="CB7" s="36">
        <v>100.5</v>
      </c>
      <c r="CC7" s="36">
        <v>120.3</v>
      </c>
      <c r="CD7" s="36">
        <v>112.36</v>
      </c>
      <c r="CE7" s="36">
        <v>146.41</v>
      </c>
      <c r="CF7" s="36">
        <v>242.92</v>
      </c>
      <c r="CG7" s="36">
        <v>253.84</v>
      </c>
      <c r="CH7" s="36">
        <v>257.02999999999997</v>
      </c>
      <c r="CI7" s="36">
        <v>266.57</v>
      </c>
      <c r="CJ7" s="36">
        <v>276.93</v>
      </c>
      <c r="CK7" s="36">
        <v>267.61</v>
      </c>
      <c r="CL7" s="36">
        <v>100</v>
      </c>
      <c r="CM7" s="36">
        <v>100</v>
      </c>
      <c r="CN7" s="36">
        <v>100</v>
      </c>
      <c r="CO7" s="36">
        <v>100</v>
      </c>
      <c r="CP7" s="36">
        <v>100</v>
      </c>
      <c r="CQ7" s="36">
        <v>57.53</v>
      </c>
      <c r="CR7" s="36">
        <v>60.03</v>
      </c>
      <c r="CS7" s="36">
        <v>61.93</v>
      </c>
      <c r="CT7" s="36">
        <v>58.06</v>
      </c>
      <c r="CU7" s="36">
        <v>59.08</v>
      </c>
      <c r="CV7" s="36">
        <v>57.75</v>
      </c>
      <c r="CW7" s="36">
        <v>100</v>
      </c>
      <c r="CX7" s="36">
        <v>100</v>
      </c>
      <c r="CY7" s="36">
        <v>100</v>
      </c>
      <c r="CZ7" s="36">
        <v>100</v>
      </c>
      <c r="DA7" s="36">
        <v>100</v>
      </c>
      <c r="DB7" s="36">
        <v>76.78</v>
      </c>
      <c r="DC7" s="36">
        <v>76.8</v>
      </c>
      <c r="DD7" s="36">
        <v>77.25</v>
      </c>
      <c r="DE7" s="36">
        <v>75.790000000000006</v>
      </c>
      <c r="DF7" s="36">
        <v>77.12</v>
      </c>
      <c r="DG7" s="36">
        <v>81.06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 t="s">
        <v>101</v>
      </c>
      <c r="EE7" s="36" t="s">
        <v>101</v>
      </c>
      <c r="EF7" s="36" t="s">
        <v>101</v>
      </c>
      <c r="EG7" s="36" t="s">
        <v>101</v>
      </c>
      <c r="EH7" s="36" t="s">
        <v>101</v>
      </c>
      <c r="EI7" s="36" t="s">
        <v>101</v>
      </c>
      <c r="EJ7" s="36" t="s">
        <v>101</v>
      </c>
      <c r="EK7" s="36" t="s">
        <v>101</v>
      </c>
      <c r="EL7" s="36" t="s">
        <v>101</v>
      </c>
      <c r="EM7" s="36" t="s">
        <v>101</v>
      </c>
      <c r="EN7" s="36" t="s">
        <v>101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井上　祐輔 </cp:lastModifiedBy>
  <cp:lastPrinted>2016-02-16T01:16:58Z</cp:lastPrinted>
  <dcterms:created xsi:type="dcterms:W3CDTF">2016-02-03T09:24:41Z</dcterms:created>
  <dcterms:modified xsi:type="dcterms:W3CDTF">2016-02-16T02:27:44Z</dcterms:modified>
  <cp:category/>
</cp:coreProperties>
</file>