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
    </mc:Choice>
  </mc:AlternateContent>
  <workbookProtection workbookPassword="B319" lockStructure="1"/>
  <bookViews>
    <workbookView xWindow="0" yWindow="0" windowWidth="12000" windowHeight="66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T6" i="5"/>
  <c r="S6" i="5"/>
  <c r="R6" i="5"/>
  <c r="AD10" i="4" s="1"/>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W10" i="4"/>
  <c r="BB8" i="4"/>
  <c r="AT8" i="4"/>
  <c r="AL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<sst xmlns="http://schemas.openxmlformats.org/spreadsheetml/2006/main" count="251" uniqueCount="125">
  <si>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</si>
  <si>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</si>
  <si>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</si>
  <si>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</si>
  <si>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</si>
  <si>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</si>
  <si>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</si>
  <si>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</si>
  <si>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</si>
  <si>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</si>
  <si>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</si>
  <si>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</si>
  <si>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</si>
  <si>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</si>
  <si>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</si>
  <si>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</si>
  <si>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</si>
  <si>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</si>
  <si>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</si>
  <si>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</si>
  <si>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</si>
  <si>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</si>
  <si>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</si>
  <si>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</si>
  <si>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</si>
  <si>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</si>
  <si>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</si>
  <si>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</si>
  <si>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</si>
  <si>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</si>
  <si>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</si>
  <si>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</si>
  <si>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</si>
  <si>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</si>
  <si>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</si>
  <si>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</si>
  <si>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</si>
  <si>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</si>
  <si>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</si>
  <si>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</si>
  <si>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</si>
  <si>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</si>
  <si>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</si>
  <si>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</si>
  <si>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</si>
  <si>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</si>
  <si>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</si>
  <si>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</si>
  <si>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</si>
  <si>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</si>
  <si>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</si>
  <si>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</si>
  <si>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</si>
  <si>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</si>
  <si>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</si>
  <si>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</si>
  <si>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</si>
  <si>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</si>
  <si>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</si>
  <si>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</si>
  <si>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</si>
  <si>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</si>
  <si>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</si>
  <si>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</si>
  <si>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</si>
  <si>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</si>
  <si>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</si>
  <si>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</si>
  <si>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</si>
  <si>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</si>
  <si>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</si>
  <si>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</si>
  <si>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</si>
  <si>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</si>
  <si>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</si>
  <si>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</si>
  <si>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</si>
  <si>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</si>
  <si>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</si>
  <si>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</si>
  <si>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</si>
  <si>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</si>
  <si>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</si>
  <si>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</si>
  <si>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</si>
  <si>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</si>
  <si>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</si>
  <si>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</si>
  <si>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</si>
  <si>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</si>
  <si>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</si>
  <si>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</si>
  <si>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</si>
  <si>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</si>
  <si>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</si>
  <si>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</si>
  <si>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</si>
  <si>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</si>
  <si>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</si>
  <si>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</si>
  <si>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</si>
  <si>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</si>
  <si>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</si>
  <si>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</si>
  <si>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</si>
  <si>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</si>
  <si>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</si>
  <si>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</si>
  <si>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</si>
  <si>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鹿沼市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</si>
  <si>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</si>
  <si>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</si>
  <si>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</si>
  <si>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</si>
  <si>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</si>
  <si>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</si>
  <si>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</si>
  <si>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</si>
  <si>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</si>
  <si>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</si>
  <si>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</si>
  <si>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H16年度から事業を開始しているため、耐用年数はまだ超えないものの、経年劣化による修繕は行っている。今後見込まれる更新等については、計画的に実施していく必要がある。</t>
    <rPh sb="3" eb="5">
      <t>ネンド</t>
    </rPh>
    <rPh sb="7" eb="9">
      <t>ジギョウ</t>
    </rPh>
    <rPh sb="10" eb="12">
      <t>カイシ</t>
    </rPh>
    <rPh sb="19" eb="21">
      <t>タイヨウ</t>
    </rPh>
    <rPh sb="21" eb="23">
      <t>ネンスウ</t>
    </rPh>
    <rPh sb="26" eb="27">
      <t>コ</t>
    </rPh>
    <rPh sb="34" eb="36">
      <t>ケイネン</t>
    </rPh>
    <rPh sb="36" eb="38">
      <t>レッカ</t>
    </rPh>
    <rPh sb="41" eb="43">
      <t>シュウゼン</t>
    </rPh>
    <rPh sb="44" eb="45">
      <t>オコナ</t>
    </rPh>
    <rPh sb="50" eb="52">
      <t>コンゴ</t>
    </rPh>
    <rPh sb="52" eb="54">
      <t>ミコ</t>
    </rPh>
    <rPh sb="57" eb="59">
      <t>コウシン</t>
    </rPh>
    <rPh sb="59" eb="60">
      <t>トウ</t>
    </rPh>
    <rPh sb="66" eb="69">
      <t>ケイカクテキ</t>
    </rPh>
    <rPh sb="70" eb="72">
      <t>ジッシ</t>
    </rPh>
    <rPh sb="76" eb="78">
      <t>ヒツヨウ</t>
    </rPh>
    <phoneticPr fontId="4"/>
  </si>
  <si>
    <t>H22年度で整備事業を終了し、現在は維持管理のみ行っているが、経年劣化による修繕やブロア等の消耗機器の交換の増加が予測される。また、更新等の時期を見据えると、今後経営は厳しくなると予想される。使用料の改定を含め、事業そのものの将来像についての検討が必要であると考えている。</t>
    <rPh sb="3" eb="5">
      <t>ネンド</t>
    </rPh>
    <rPh sb="6" eb="8">
      <t>セイビ</t>
    </rPh>
    <rPh sb="8" eb="10">
      <t>ジギョウ</t>
    </rPh>
    <rPh sb="11" eb="13">
      <t>シュウリョウ</t>
    </rPh>
    <rPh sb="15" eb="17">
      <t>ゲンザイ</t>
    </rPh>
    <rPh sb="18" eb="20">
      <t>イジ</t>
    </rPh>
    <rPh sb="20" eb="22">
      <t>カンリ</t>
    </rPh>
    <rPh sb="24" eb="25">
      <t>オコナ</t>
    </rPh>
    <rPh sb="31" eb="33">
      <t>ケイネン</t>
    </rPh>
    <rPh sb="33" eb="35">
      <t>レッカ</t>
    </rPh>
    <rPh sb="38" eb="40">
      <t>シュウゼン</t>
    </rPh>
    <rPh sb="44" eb="45">
      <t>トウ</t>
    </rPh>
    <rPh sb="46" eb="48">
      <t>ショウモウ</t>
    </rPh>
    <rPh sb="48" eb="50">
      <t>キキ</t>
    </rPh>
    <rPh sb="51" eb="53">
      <t>コウカン</t>
    </rPh>
    <rPh sb="54" eb="56">
      <t>ゾウカ</t>
    </rPh>
    <rPh sb="57" eb="59">
      <t>ヨソク</t>
    </rPh>
    <rPh sb="66" eb="68">
      <t>コウシン</t>
    </rPh>
    <rPh sb="68" eb="69">
      <t>トウ</t>
    </rPh>
    <rPh sb="70" eb="72">
      <t>ジキ</t>
    </rPh>
    <rPh sb="73" eb="75">
      <t>ミス</t>
    </rPh>
    <rPh sb="79" eb="81">
      <t>コンゴ</t>
    </rPh>
    <rPh sb="81" eb="83">
      <t>ケイエイ</t>
    </rPh>
    <rPh sb="84" eb="85">
      <t>キビ</t>
    </rPh>
    <rPh sb="90" eb="92">
      <t>ヨソウ</t>
    </rPh>
    <rPh sb="96" eb="99">
      <t>シヨウリョウ</t>
    </rPh>
    <rPh sb="100" eb="102">
      <t>カイテイ</t>
    </rPh>
    <rPh sb="103" eb="104">
      <t>フク</t>
    </rPh>
    <rPh sb="106" eb="108">
      <t>ジギョウ</t>
    </rPh>
    <rPh sb="113" eb="116">
      <t>ショウライゾウ</t>
    </rPh>
    <rPh sb="121" eb="123">
      <t>ケントウ</t>
    </rPh>
    <rPh sb="124" eb="126">
      <t>ヒツヨウ</t>
    </rPh>
    <rPh sb="130" eb="131">
      <t>カンガ</t>
    </rPh>
    <phoneticPr fontId="4"/>
  </si>
  <si>
    <t>①収益的収支比率、⑤経費回収率共に100％を下回っており、使用料で回収すべき経費を賄えていない。一般会計からの繰入金で補填している状況であるため、今後、健全性・効率性を高める必要がある。　　　　　　　　　　　　　　　　　　　　　　　　　　　　　　　　　　　　　　　　　　　　　　　　　　　　　　　　　　　　　　　　　　　④企業債残高対事業規模比率は、起債償還金の全額を一般会計からの繰入金で対応している。　　　　　　　　　　　　　　　　　　　　　　　　　　　　　　　　　　　　　　　　　　　　　　　　　　　　⑥汚水処理原価については、類似団体平均を下回ってはいるが、年々増加の傾向にあるため、維持管理費の削減に努めたい。　　　　　　　　　　　　　　　　　　　　　　　　　　　　　　　　　　　　　　　　　　　　　　　　⑦施設利用率、⑧水洗化率については、市が設置、管理する浄化槽整備事業であるため100％となる。　　　　　　　　　　　　　　　　　　　　　　　　　　　　　　　　　　　　　　　　　　　　　　　　　　　　　　　　　　　　　　　　</t>
    <rPh sb="1" eb="4">
      <t>シュウエキテキ</t>
    </rPh>
    <rPh sb="4" eb="6">
      <t>シュウシ</t>
    </rPh>
    <rPh sb="6" eb="8">
      <t>ヒリツ</t>
    </rPh>
    <rPh sb="10" eb="12">
      <t>ケイヒ</t>
    </rPh>
    <rPh sb="12" eb="14">
      <t>カイシュウ</t>
    </rPh>
    <rPh sb="14" eb="15">
      <t>リツ</t>
    </rPh>
    <rPh sb="15" eb="16">
      <t>トモ</t>
    </rPh>
    <rPh sb="22" eb="24">
      <t>シタマワ</t>
    </rPh>
    <rPh sb="29" eb="32">
      <t>シヨウリョウ</t>
    </rPh>
    <rPh sb="33" eb="35">
      <t>カイシュウ</t>
    </rPh>
    <rPh sb="38" eb="40">
      <t>ケイヒ</t>
    </rPh>
    <rPh sb="41" eb="42">
      <t>マカナ</t>
    </rPh>
    <rPh sb="48" eb="50">
      <t>イッパン</t>
    </rPh>
    <rPh sb="50" eb="52">
      <t>カイケイ</t>
    </rPh>
    <rPh sb="55" eb="57">
      <t>クリイレ</t>
    </rPh>
    <rPh sb="57" eb="58">
      <t>キン</t>
    </rPh>
    <rPh sb="59" eb="61">
      <t>ホテン</t>
    </rPh>
    <rPh sb="65" eb="67">
      <t>ジョウキョウ</t>
    </rPh>
    <rPh sb="73" eb="75">
      <t>コンゴ</t>
    </rPh>
    <rPh sb="76" eb="79">
      <t>ケンゼンセイ</t>
    </rPh>
    <rPh sb="80" eb="83">
      <t>コウリツセイ</t>
    </rPh>
    <rPh sb="84" eb="85">
      <t>タカ</t>
    </rPh>
    <rPh sb="87" eb="89">
      <t>ヒツヨウ</t>
    </rPh>
    <rPh sb="161" eb="163">
      <t>キギョウ</t>
    </rPh>
    <rPh sb="163" eb="164">
      <t>サイ</t>
    </rPh>
    <rPh sb="164" eb="166">
      <t>ザンダカ</t>
    </rPh>
    <rPh sb="166" eb="167">
      <t>タイ</t>
    </rPh>
    <rPh sb="167" eb="169">
      <t>ジギョウ</t>
    </rPh>
    <rPh sb="169" eb="171">
      <t>キボ</t>
    </rPh>
    <rPh sb="171" eb="173">
      <t>ヒリツ</t>
    </rPh>
    <rPh sb="175" eb="177">
      <t>キサイ</t>
    </rPh>
    <rPh sb="177" eb="179">
      <t>ショウカン</t>
    </rPh>
    <rPh sb="179" eb="180">
      <t>キン</t>
    </rPh>
    <rPh sb="181" eb="183">
      <t>ゼンガク</t>
    </rPh>
    <rPh sb="184" eb="186">
      <t>イッパン</t>
    </rPh>
    <rPh sb="186" eb="188">
      <t>カイケイ</t>
    </rPh>
    <rPh sb="191" eb="193">
      <t>クリイレ</t>
    </rPh>
    <rPh sb="193" eb="194">
      <t>キン</t>
    </rPh>
    <rPh sb="195" eb="197">
      <t>タイオウ</t>
    </rPh>
    <rPh sb="255" eb="257">
      <t>オスイ</t>
    </rPh>
    <rPh sb="257" eb="259">
      <t>ショリ</t>
    </rPh>
    <rPh sb="259" eb="261">
      <t>ゲンカ</t>
    </rPh>
    <rPh sb="267" eb="269">
      <t>ルイジ</t>
    </rPh>
    <rPh sb="269" eb="271">
      <t>ダンタイ</t>
    </rPh>
    <rPh sb="271" eb="273">
      <t>ヘイキン</t>
    </rPh>
    <rPh sb="274" eb="276">
      <t>シタマワ</t>
    </rPh>
    <rPh sb="283" eb="285">
      <t>ネンネン</t>
    </rPh>
    <rPh sb="285" eb="287">
      <t>ゾウカ</t>
    </rPh>
    <rPh sb="288" eb="290">
      <t>ケイコウ</t>
    </rPh>
    <rPh sb="296" eb="298">
      <t>イジ</t>
    </rPh>
    <rPh sb="298" eb="301">
      <t>カンリヒ</t>
    </rPh>
    <rPh sb="302" eb="304">
      <t>サクゲン</t>
    </rPh>
    <rPh sb="305" eb="306">
      <t>ツト</t>
    </rPh>
    <rPh sb="359" eb="361">
      <t>シセツ</t>
    </rPh>
    <rPh sb="361" eb="364">
      <t>リヨウリツ</t>
    </rPh>
    <rPh sb="366" eb="369">
      <t>スイセンカ</t>
    </rPh>
    <rPh sb="369" eb="370">
      <t>リツ</t>
    </rPh>
    <rPh sb="376" eb="377">
      <t>シ</t>
    </rPh>
    <rPh sb="378" eb="380">
      <t>セッチ</t>
    </rPh>
    <rPh sb="381" eb="383">
      <t>カンリ</t>
    </rPh>
    <rPh sb="385" eb="388">
      <t>ジョウカソウ</t>
    </rPh>
    <rPh sb="388" eb="390">
      <t>セイビ</t>
    </rPh>
    <rPh sb="390" eb="392">
      <t>ジギョウ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</si>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</sst>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138512"/>
        <c:axId val="1789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9138512"/>
        <c:axId val="178925376"/>
      </c:lineChart>
      <c:dateAx>
        <c:axId val="179138512"/>
        <c:scaling>
          <c:orientation val="minMax"/>
        </c:scaling>
        <c:delete val="1"/>
        <c:axPos val="b"/>
        <c:numFmt formatCode="ge" sourceLinked="1"/>
        <c:majorTickMark val="none"/>
        <c:minorTickMark val="none"/>
        <c:tickLblPos val="none"/>
        <c:crossAx val="178925376"/>
        <c:crosses val="autoZero"/>
        <c:auto val="1"/>
        <c:lblOffset val="100"/>
        <c:baseTimeUnit val="years"/>
      </c:dateAx>
      <c:valAx>
        <c:axId val="1789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3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0439672"/>
        <c:axId val="1804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80439672"/>
        <c:axId val="180440064"/>
      </c:lineChart>
      <c:dateAx>
        <c:axId val="180439672"/>
        <c:scaling>
          <c:orientation val="minMax"/>
        </c:scaling>
        <c:delete val="1"/>
        <c:axPos val="b"/>
        <c:numFmt formatCode="ge" sourceLinked="1"/>
        <c:majorTickMark val="none"/>
        <c:minorTickMark val="none"/>
        <c:tickLblPos val="none"/>
        <c:crossAx val="180440064"/>
        <c:crosses val="autoZero"/>
        <c:auto val="1"/>
        <c:lblOffset val="100"/>
        <c:baseTimeUnit val="years"/>
      </c:dateAx>
      <c:valAx>
        <c:axId val="1804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3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0441240"/>
        <c:axId val="1804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80441240"/>
        <c:axId val="180441632"/>
      </c:lineChart>
      <c:dateAx>
        <c:axId val="180441240"/>
        <c:scaling>
          <c:orientation val="minMax"/>
        </c:scaling>
        <c:delete val="1"/>
        <c:axPos val="b"/>
        <c:numFmt formatCode="ge" sourceLinked="1"/>
        <c:majorTickMark val="none"/>
        <c:minorTickMark val="none"/>
        <c:tickLblPos val="none"/>
        <c:crossAx val="180441632"/>
        <c:crosses val="autoZero"/>
        <c:auto val="1"/>
        <c:lblOffset val="100"/>
        <c:baseTimeUnit val="years"/>
      </c:dateAx>
      <c:valAx>
        <c:axId val="1804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4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109.88</c:v>
                </c:pt>
                <c:pt idx="1">
                  <c:v>96.29</c:v>
                </c:pt>
                <c:pt idx="2">
                  <c:v>76.5</c:v>
                </c:pt>
                <c:pt idx="3">
                  <c:v>77.95</c:v>
                </c:pt>
                <c:pt idx="4">
                  <c:v>88.66</c:v>
                </c:pt>
              </c:numCache>
            </c:numRef>
          </c:val>
        </c:ser>
        <c:dLbls>
          <c:showLegendKey val="0"/>
          <c:showVal val="0"/>
          <c:showCatName val="0"/>
          <c:showSerName val="0"/>
          <c:showPercent val="0"/>
          <c:showBubbleSize val="0"/>
        </c:dLbls>
        <c:gapWidth val="150"/>
        <c:axId val="179659440"/>
        <c:axId val="1072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659440"/>
        <c:axId val="107215744"/>
      </c:lineChart>
      <c:dateAx>
        <c:axId val="179659440"/>
        <c:scaling>
          <c:orientation val="minMax"/>
        </c:scaling>
        <c:delete val="1"/>
        <c:axPos val="b"/>
        <c:numFmt formatCode="ge" sourceLinked="1"/>
        <c:majorTickMark val="none"/>
        <c:minorTickMark val="none"/>
        <c:tickLblPos val="none"/>
        <c:crossAx val="107215744"/>
        <c:crosses val="autoZero"/>
        <c:auto val="1"/>
        <c:lblOffset val="100"/>
        <c:baseTimeUnit val="years"/>
      </c:dateAx>
      <c:valAx>
        <c:axId val="1072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328880"/>
        <c:axId val="18032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328880"/>
        <c:axId val="180329264"/>
      </c:lineChart>
      <c:dateAx>
        <c:axId val="180328880"/>
        <c:scaling>
          <c:orientation val="minMax"/>
        </c:scaling>
        <c:delete val="1"/>
        <c:axPos val="b"/>
        <c:numFmt formatCode="ge" sourceLinked="1"/>
        <c:majorTickMark val="none"/>
        <c:minorTickMark val="none"/>
        <c:tickLblPos val="none"/>
        <c:crossAx val="180329264"/>
        <c:crosses val="autoZero"/>
        <c:auto val="1"/>
        <c:lblOffset val="100"/>
        <c:baseTimeUnit val="years"/>
      </c:dateAx>
      <c:valAx>
        <c:axId val="18032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2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349800"/>
        <c:axId val="18035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349800"/>
        <c:axId val="180354280"/>
      </c:lineChart>
      <c:dateAx>
        <c:axId val="180349800"/>
        <c:scaling>
          <c:orientation val="minMax"/>
        </c:scaling>
        <c:delete val="1"/>
        <c:axPos val="b"/>
        <c:numFmt formatCode="ge" sourceLinked="1"/>
        <c:majorTickMark val="none"/>
        <c:minorTickMark val="none"/>
        <c:tickLblPos val="none"/>
        <c:crossAx val="180354280"/>
        <c:crosses val="autoZero"/>
        <c:auto val="1"/>
        <c:lblOffset val="100"/>
        <c:baseTimeUnit val="years"/>
      </c:dateAx>
      <c:valAx>
        <c:axId val="18035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4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104480"/>
        <c:axId val="10810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104480"/>
        <c:axId val="108104872"/>
      </c:lineChart>
      <c:dateAx>
        <c:axId val="108104480"/>
        <c:scaling>
          <c:orientation val="minMax"/>
        </c:scaling>
        <c:delete val="1"/>
        <c:axPos val="b"/>
        <c:numFmt formatCode="ge" sourceLinked="1"/>
        <c:majorTickMark val="none"/>
        <c:minorTickMark val="none"/>
        <c:tickLblPos val="none"/>
        <c:crossAx val="108104872"/>
        <c:crosses val="autoZero"/>
        <c:auto val="1"/>
        <c:lblOffset val="100"/>
        <c:baseTimeUnit val="years"/>
      </c:dateAx>
      <c:valAx>
        <c:axId val="10810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106440"/>
        <c:axId val="18010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106440"/>
        <c:axId val="180109392"/>
      </c:lineChart>
      <c:dateAx>
        <c:axId val="108106440"/>
        <c:scaling>
          <c:orientation val="minMax"/>
        </c:scaling>
        <c:delete val="1"/>
        <c:axPos val="b"/>
        <c:numFmt formatCode="ge" sourceLinked="1"/>
        <c:majorTickMark val="none"/>
        <c:minorTickMark val="none"/>
        <c:tickLblPos val="none"/>
        <c:crossAx val="180109392"/>
        <c:crosses val="autoZero"/>
        <c:auto val="1"/>
        <c:lblOffset val="100"/>
        <c:baseTimeUnit val="years"/>
      </c:dateAx>
      <c:valAx>
        <c:axId val="18010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836.13</c:v>
                </c:pt>
                <c:pt idx="1">
                  <c:v>831.33</c:v>
                </c:pt>
                <c:pt idx="2">
                  <c:v>789.19</c:v>
                </c:pt>
                <c:pt idx="3">
                  <c:v>486.43</c:v>
                </c:pt>
                <c:pt idx="4" formatCode="#,##0.00;&quot;△&quot;#,##0.00">
                  <c:v>0</c:v>
                </c:pt>
              </c:numCache>
            </c:numRef>
          </c:val>
        </c:ser>
        <c:dLbls>
          <c:showLegendKey val="0"/>
          <c:showVal val="0"/>
          <c:showCatName val="0"/>
          <c:showSerName val="0"/>
          <c:showPercent val="0"/>
          <c:showBubbleSize val="0"/>
        </c:dLbls>
        <c:gapWidth val="150"/>
        <c:axId val="108104088"/>
        <c:axId val="10810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08104088"/>
        <c:axId val="108103696"/>
      </c:lineChart>
      <c:dateAx>
        <c:axId val="108104088"/>
        <c:scaling>
          <c:orientation val="minMax"/>
        </c:scaling>
        <c:delete val="1"/>
        <c:axPos val="b"/>
        <c:numFmt formatCode="ge" sourceLinked="1"/>
        <c:majorTickMark val="none"/>
        <c:minorTickMark val="none"/>
        <c:tickLblPos val="none"/>
        <c:crossAx val="108103696"/>
        <c:crosses val="autoZero"/>
        <c:auto val="1"/>
        <c:lblOffset val="100"/>
        <c:baseTimeUnit val="years"/>
      </c:dateAx>
      <c:valAx>
        <c:axId val="10810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91.34</c:v>
                </c:pt>
                <c:pt idx="1">
                  <c:v>96.29</c:v>
                </c:pt>
                <c:pt idx="2">
                  <c:v>76.5</c:v>
                </c:pt>
                <c:pt idx="3">
                  <c:v>75.12</c:v>
                </c:pt>
                <c:pt idx="4">
                  <c:v>57.8</c:v>
                </c:pt>
              </c:numCache>
            </c:numRef>
          </c:val>
        </c:ser>
        <c:dLbls>
          <c:showLegendKey val="0"/>
          <c:showVal val="0"/>
          <c:showCatName val="0"/>
          <c:showSerName val="0"/>
          <c:showPercent val="0"/>
          <c:showBubbleSize val="0"/>
        </c:dLbls>
        <c:gapWidth val="150"/>
        <c:axId val="108106048"/>
        <c:axId val="18011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08106048"/>
        <c:axId val="180110568"/>
      </c:lineChart>
      <c:dateAx>
        <c:axId val="108106048"/>
        <c:scaling>
          <c:orientation val="minMax"/>
        </c:scaling>
        <c:delete val="1"/>
        <c:axPos val="b"/>
        <c:numFmt formatCode="ge" sourceLinked="1"/>
        <c:majorTickMark val="none"/>
        <c:minorTickMark val="none"/>
        <c:tickLblPos val="none"/>
        <c:crossAx val="180110568"/>
        <c:crosses val="autoZero"/>
        <c:auto val="1"/>
        <c:lblOffset val="100"/>
        <c:baseTimeUnit val="years"/>
      </c:dateAx>
      <c:valAx>
        <c:axId val="18011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120.3</c:v>
                </c:pt>
                <c:pt idx="1">
                  <c:v>112.36</c:v>
                </c:pt>
                <c:pt idx="2">
                  <c:v>146.41</c:v>
                </c:pt>
                <c:pt idx="3">
                  <c:v>149.99</c:v>
                </c:pt>
                <c:pt idx="4">
                  <c:v>196.46</c:v>
                </c:pt>
              </c:numCache>
            </c:numRef>
          </c:val>
        </c:ser>
        <c:dLbls>
          <c:showLegendKey val="0"/>
          <c:showVal val="0"/>
          <c:showCatName val="0"/>
          <c:showSerName val="0"/>
          <c:showPercent val="0"/>
          <c:showBubbleSize val="0"/>
        </c:dLbls>
        <c:gapWidth val="150"/>
        <c:axId val="180111744"/>
        <c:axId val="18011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80111744"/>
        <c:axId val="180112136"/>
      </c:lineChart>
      <c:dateAx>
        <c:axId val="180111744"/>
        <c:scaling>
          <c:orientation val="minMax"/>
        </c:scaling>
        <c:delete val="1"/>
        <c:axPos val="b"/>
        <c:numFmt formatCode="ge" sourceLinked="1"/>
        <c:majorTickMark val="none"/>
        <c:minorTickMark val="none"/>
        <c:tickLblPos val="none"/>
        <c:crossAx val="180112136"/>
        <c:crosses val="autoZero"/>
        <c:auto val="1"/>
        <c:lblOffset val="100"/>
        <c:baseTimeUnit val="years"/>
      </c:dateAx>
      <c:valAx>
        <c:axId val="18011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 sqref="B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4" t="str">
        <f>データ!H6</f>
        <v>栃木県　鹿沼市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83" t="s">
        <v>124</v>
      </c>
      <c r="AE8" s="83"/>
      <c r="AF8" s="83"/>
      <c r="AG8" s="83"/>
      <c r="AH8" s="83"/>
      <c r="AI8" s="83"/>
      <c r="AJ8" s="83"/>
      <c r="AK8" s="4"/>
      <c r="AL8" s="67">
        <f>データ!S6</f>
        <v>99356</v>
      </c>
      <c r="AM8" s="67"/>
      <c r="AN8" s="67"/>
      <c r="AO8" s="67"/>
      <c r="AP8" s="67"/>
      <c r="AQ8" s="67"/>
      <c r="AR8" s="67"/>
      <c r="AS8" s="67"/>
      <c r="AT8" s="66">
        <f>データ!T6</f>
        <v>490.64</v>
      </c>
      <c r="AU8" s="66"/>
      <c r="AV8" s="66"/>
      <c r="AW8" s="66"/>
      <c r="AX8" s="66"/>
      <c r="AY8" s="66"/>
      <c r="AZ8" s="66"/>
      <c r="BA8" s="66"/>
      <c r="BB8" s="66">
        <f>データ!U6</f>
        <v>202.5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0.42</v>
      </c>
      <c r="Q10" s="66"/>
      <c r="R10" s="66"/>
      <c r="S10" s="66"/>
      <c r="T10" s="66"/>
      <c r="U10" s="66"/>
      <c r="V10" s="66"/>
      <c r="W10" s="66">
        <f>データ!Q6</f>
        <v>100</v>
      </c>
      <c r="X10" s="66"/>
      <c r="Y10" s="66"/>
      <c r="Z10" s="66"/>
      <c r="AA10" s="66"/>
      <c r="AB10" s="66"/>
      <c r="AC10" s="66"/>
      <c r="AD10" s="67">
        <f>データ!R6</f>
        <v>4104</v>
      </c>
      <c r="AE10" s="67"/>
      <c r="AF10" s="67"/>
      <c r="AG10" s="67"/>
      <c r="AH10" s="67"/>
      <c r="AI10" s="67"/>
      <c r="AJ10" s="67"/>
      <c r="AK10" s="2"/>
      <c r="AL10" s="67">
        <f>データ!V6</f>
        <v>420</v>
      </c>
      <c r="AM10" s="67"/>
      <c r="AN10" s="67"/>
      <c r="AO10" s="67"/>
      <c r="AP10" s="67"/>
      <c r="AQ10" s="67"/>
      <c r="AR10" s="67"/>
      <c r="AS10" s="67"/>
      <c r="AT10" s="66">
        <f>データ!W6</f>
        <v>43.46</v>
      </c>
      <c r="AU10" s="66"/>
      <c r="AV10" s="66"/>
      <c r="AW10" s="66"/>
      <c r="AX10" s="66"/>
      <c r="AY10" s="66"/>
      <c r="AZ10" s="66"/>
      <c r="BA10" s="66"/>
      <c r="BB10" s="66">
        <f>データ!X6</f>
        <v>9.66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68</v>
      </c>
      <c r="B4" s="30"/>
      <c r="C4" s="30"/>
      <c r="D4" s="30"/>
      <c r="E4" s="30"/>
      <c r="F4" s="30"/>
      <c r="G4" s="30"/>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92053</v>
      </c>
      <c r="D6" s="33">
        <f t="shared" si="3"/>
        <v>47</v>
      </c>
      <c r="E6" s="33">
        <f t="shared" si="3"/>
        <v>18</v>
      </c>
      <c r="F6" s="33">
        <f t="shared" si="3"/>
        <v>0</v>
      </c>
      <c r="G6" s="33">
        <f t="shared" si="3"/>
        <v>0</v>
      </c>
      <c r="H6" s="33" t="str">
        <f t="shared" si="3"/>
        <v>栃木県　鹿沼市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0.42</v>
      </c>
      <c r="Q6" s="34">
        <f t="shared" si="3"/>
        <v>100</v>
      </c>
      <c r="R6" s="34">
        <f t="shared" si="3"/>
        <v>4104</v>
      </c>
      <c r="S6" s="34">
        <f t="shared" si="3"/>
        <v>99356</v>
      </c>
      <c r="T6" s="34">
        <f t="shared" si="3"/>
        <v>490.64</v>
      </c>
      <c r="U6" s="34">
        <f t="shared" si="3"/>
        <v>202.5</v>
      </c>
      <c r="V6" s="34">
        <f t="shared" si="3"/>
        <v>420</v>
      </c>
      <c r="W6" s="34">
        <f t="shared" si="3"/>
        <v>43.46</v>
      </c>
      <c r="X6" s="34">
        <f t="shared" si="3"/>
        <v>9.66</v>
      </c>
      <c r="Y6" s="35">
        <f>IF(Y7="",NA(),Y7)</f>
        <v>109.88</v>
      </c>
      <c r="Z6" s="35">
        <f t="shared" ref="Z6:AH6" si="4">IF(Z7="",NA(),Z7)</f>
        <v>96.29</v>
      </c>
      <c r="AA6" s="35">
        <f t="shared" si="4"/>
        <v>76.5</v>
      </c>
      <c r="AB6" s="35">
        <f t="shared" si="4"/>
        <v>77.95</v>
      </c>
      <c r="AC6" s="35">
        <f t="shared" si="4"/>
        <v>88.66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836.13</v>
      </c>
      <c r="BG6" s="35">
        <f t="shared" ref="BG6:BO6" si="7">IF(BG7="",NA(),BG7)</f>
        <v>831.33</v>
      </c>
      <c r="BH6" s="35">
        <f t="shared" si="7"/>
        <v>789.19</v>
      </c>
      <c r="BI6" s="35">
        <f t="shared" si="7"/>
        <v>486.43</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91.34</v>
      </c>
      <c r="BR6" s="35">
        <f t="shared" ref="BR6:BZ6" si="8">IF(BR7="",NA(),BR7)</f>
        <v>96.29</v>
      </c>
      <c r="BS6" s="35">
        <f t="shared" si="8"/>
        <v>76.5</v>
      </c>
      <c r="BT6" s="35">
        <f t="shared" si="8"/>
        <v>75.12</v>
      </c>
      <c r="BU6" s="35">
        <f t="shared" si="8"/>
        <v>57.8</v>
      </c>
      <c r="BV6" s="35">
        <f t="shared" si="8"/>
        <v>58.78</v>
      </c>
      <c r="BW6" s="35">
        <f t="shared" si="8"/>
        <v>58.53</v>
      </c>
      <c r="BX6" s="35">
        <f t="shared" si="8"/>
        <v>57.93</v>
      </c>
      <c r="BY6" s="35">
        <f t="shared" si="8"/>
        <v>57.03</v>
      </c>
      <c r="BZ6" s="35">
        <f t="shared" si="8"/>
        <v>55.84</v>
      </c>
      <c r="CA6" s="34" t="str">
        <f>IF(CA7="","",IF(CA7="-","【-】","【"&amp;SUBSTITUTE(TEXT(CA7,"#,##0.00"),"-","△")&amp;"】"))</f>
        <v>【59.83】</v>
      </c>
      <c r="CB6" s="35">
        <f>IF(CB7="",NA(),CB7)</f>
        <v>120.3</v>
      </c>
      <c r="CC6" s="35">
        <f t="shared" ref="CC6:CK6" si="9">IF(CC7="",NA(),CC7)</f>
        <v>112.36</v>
      </c>
      <c r="CD6" s="35">
        <f t="shared" si="9"/>
        <v>146.41</v>
      </c>
      <c r="CE6" s="35">
        <f t="shared" si="9"/>
        <v>149.99</v>
      </c>
      <c r="CF6" s="35">
        <f t="shared" si="9"/>
        <v>196.46</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92053</v>
      </c>
      <c r="D7" s="37">
        <v>47</v>
      </c>
      <c r="E7" s="37">
        <v>18</v>
      </c>
      <c r="F7" s="37">
        <v>0</v>
      </c>
      <c r="G7" s="37">
        <v>0</v>
      </c>
      <c r="H7" s="37" t="s">
        <v>109</v>
      </c>
      <c r="I7" s="37" t="s">
        <v>110</v>
      </c>
      <c r="J7" s="37" t="s">
        <v>111</v>
      </c>
      <c r="K7" s="37" t="s">
        <v>112</v>
      </c>
      <c r="L7" s="37" t="s">
        <v>113</v>
      </c>
      <c r="M7" s="37"/>
      <c r="N7" s="38" t="s">
        <v>114</v>
      </c>
      <c r="O7" s="38" t="s">
        <v>115</v>
      </c>
      <c r="P7" s="38">
        <v>0.42</v>
      </c>
      <c r="Q7" s="38">
        <v>100</v>
      </c>
      <c r="R7" s="38">
        <v>4104</v>
      </c>
      <c r="S7" s="38">
        <v>99356</v>
      </c>
      <c r="T7" s="38">
        <v>490.64</v>
      </c>
      <c r="U7" s="38">
        <v>202.5</v>
      </c>
      <c r="V7" s="38">
        <v>420</v>
      </c>
      <c r="W7" s="38">
        <v>43.46</v>
      </c>
      <c r="X7" s="38">
        <v>9.66</v>
      </c>
      <c r="Y7" s="38">
        <v>109.88</v>
      </c>
      <c r="Z7" s="38">
        <v>96.29</v>
      </c>
      <c r="AA7" s="38">
        <v>76.5</v>
      </c>
      <c r="AB7" s="38">
        <v>77.95</v>
      </c>
      <c r="AC7" s="38">
        <v>88.66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836.13</v>
      </c>
      <c r="BG7" s="38">
        <v>831.33</v>
      </c>
      <c r="BH7" s="38">
        <v>789.19</v>
      </c>
      <c r="BI7" s="38">
        <v>486.43</v>
      </c>
      <c r="BJ7" s="38">
        <v>0</v>
      </c>
      <c r="BK7" s="38">
        <v>430.64</v>
      </c>
      <c r="BL7" s="38">
        <v>446.63</v>
      </c>
      <c r="BM7" s="38">
        <v>416.91</v>
      </c>
      <c r="BN7" s="38">
        <v>392.19</v>
      </c>
      <c r="BO7" s="38">
        <v>413.5</v>
      </c>
      <c r="BP7" s="38">
        <v>346.13</v>
      </c>
      <c r="BQ7" s="38">
        <v>91.34</v>
      </c>
      <c r="BR7" s="38">
        <v>96.29</v>
      </c>
      <c r="BS7" s="38">
        <v>76.5</v>
      </c>
      <c r="BT7" s="38">
        <v>75.12</v>
      </c>
      <c r="BU7" s="38">
        <v>57.8</v>
      </c>
      <c r="BV7" s="38">
        <v>58.78</v>
      </c>
      <c r="BW7" s="38">
        <v>58.53</v>
      </c>
      <c r="BX7" s="38">
        <v>57.93</v>
      </c>
      <c r="BY7" s="38">
        <v>57.03</v>
      </c>
      <c r="BZ7" s="38">
        <v>55.84</v>
      </c>
      <c r="CA7" s="38">
        <v>59.83</v>
      </c>
      <c r="CB7" s="38">
        <v>120.3</v>
      </c>
      <c r="CC7" s="38">
        <v>112.36</v>
      </c>
      <c r="CD7" s="38">
        <v>146.41</v>
      </c>
      <c r="CE7" s="38">
        <v>149.99</v>
      </c>
      <c r="CF7" s="38">
        <v>196.46</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2018-02-07T00:56:43Z</cp:lastPrinted>
  <dcterms:created xsi:type="dcterms:W3CDTF">2017-12-25T02:39:51Z</dcterms:created>
  <dcterms:modified xsi:type="dcterms:W3CDTF">2018-02-19T02:22:48Z</dcterms:modified>
  <cp:category/>
</cp:coreProperties>
</file>