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7小規模　特地　電気\"/>
    </mc:Choice>
  </mc:AlternateContent>
  <workbookProtection workbookAlgorithmName="SHA-512" workbookHashValue="BxJli0WNcGpvh5rku6KTB/FydGibWwZyauyWR7+mKjhCz/pvsrBmjbjfQW6Hl314vyNoDyx9CjhQDNBrbpAN9w==" workbookSaltValue="OtxmFHxbXt4K9ODtsIq2jQ==" workbookSpinCount="100000" lockStructure="1"/>
  <bookViews>
    <workbookView xWindow="0" yWindow="0" windowWidth="20730" windowHeight="11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10" i="4"/>
  <c r="AL8" i="4"/>
  <c r="P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<sst xmlns="http://schemas.openxmlformats.org/spreadsheetml/2006/main" count="251" uniqueCount="127">
  <si>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</si>
  <si>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</si>
  <si>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</si>
  <si>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</si>
  <si>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</si>
  <si>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</si>
  <si>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</si>
  <si>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</si>
  <si>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</si>
  <si>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</si>
  <si>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</si>
  <si>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</si>
  <si>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</si>
  <si>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</si>
  <si>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</si>
  <si>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</si>
  <si>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</si>
  <si>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</si>
  <si>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</si>
  <si>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</si>
  <si>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</si>
  <si>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</si>
  <si>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</si>
  <si>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</si>
  <si>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</si>
  <si>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</si>
  <si>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</si>
  <si>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</si>
  <si>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</si>
  <si>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</si>
  <si>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</si>
  <si>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</si>
  <si>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</si>
  <si>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</si>
  <si>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</si>
  <si>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</si>
  <si>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</si>
  <si>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</si>
  <si>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</si>
  <si>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</si>
  <si>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</si>
  <si>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</si>
  <si>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</si>
  <si>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</si>
  <si>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</si>
  <si>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</si>
  <si>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</si>
  <si>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</si>
  <si>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</si>
  <si>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</si>
  <si>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</si>
  <si>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</si>
  <si>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</si>
  <si>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</si>
  <si>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</si>
  <si>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</si>
  <si>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</si>
  <si>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</si>
  <si>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</si>
  <si>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</si>
  <si>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</si>
  <si>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</si>
  <si>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</si>
  <si>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</si>
  <si>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</si>
  <si>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</si>
  <si>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</si>
  <si>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</si>
  <si>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</si>
  <si>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</si>
  <si>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</si>
  <si>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</si>
  <si>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</si>
  <si>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</si>
  <si>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</si>
  <si>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</si>
  <si>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</si>
  <si>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</si>
  <si>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</si>
  <si>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</si>
  <si>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</si>
  <si>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</si>
  <si>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</si>
  <si>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</si>
  <si>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</si>
  <si>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</si>
  <si>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</si>
  <si>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</si>
  <si>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</si>
  <si>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</si>
  <si>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</si>
  <si>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</si>
  <si>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</si>
  <si>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</si>
  <si>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</si>
  <si>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</si>
  <si>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</si>
  <si>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</si>
  <si>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</si>
  <si>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</si>
  <si>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</si>
  <si>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</si>
  <si>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</si>
  <si>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</si>
  <si>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</si>
  <si>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</si>
  <si>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</si>
  <si>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</si>
  <si>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</si>
  <si>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</si>
  <si>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</si>
  <si>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</si>
  <si>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</si>
  <si>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</si>
  <si>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</si>
  <si>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</si>
  <si>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</si>
  <si>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</si>
  <si>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</si>
  <si>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</si>
  <si>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</si>
  <si>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</si>
  <si>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</si>
  <si>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</si>
  <si>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H16年度から事業を開始しているため、耐用年数はまだ超えないものの、経年劣化による修繕は増加している。今後見込まれる更新等については、計画的に実施していく必要がある。</t>
    <rPh sb="3" eb="4">
      <t>ネン</t>
    </rPh>
    <rPh sb="4" eb="5">
      <t>ド</t>
    </rPh>
    <rPh sb="7" eb="9">
      <t>ジギョウ</t>
    </rPh>
    <rPh sb="10" eb="12">
      <t>カイシ</t>
    </rPh>
    <rPh sb="19" eb="21">
      <t>タイヨウ</t>
    </rPh>
    <rPh sb="21" eb="23">
      <t>ネンスウ</t>
    </rPh>
    <rPh sb="26" eb="27">
      <t>コ</t>
    </rPh>
    <rPh sb="34" eb="36">
      <t>ケイネン</t>
    </rPh>
    <rPh sb="36" eb="38">
      <t>レッカ</t>
    </rPh>
    <rPh sb="41" eb="43">
      <t>シュウゼン</t>
    </rPh>
    <rPh sb="44" eb="46">
      <t>ゾウカ</t>
    </rPh>
    <rPh sb="51" eb="53">
      <t>コンゴ</t>
    </rPh>
    <rPh sb="53" eb="55">
      <t>ミコ</t>
    </rPh>
    <rPh sb="58" eb="60">
      <t>コウシン</t>
    </rPh>
    <rPh sb="60" eb="61">
      <t>ナド</t>
    </rPh>
    <rPh sb="67" eb="70">
      <t>ケイカクテキ</t>
    </rPh>
    <rPh sb="71" eb="73">
      <t>ジッシ</t>
    </rPh>
    <rPh sb="77" eb="79">
      <t>ヒツヨウ</t>
    </rPh>
    <phoneticPr fontId="4"/>
  </si>
  <si>
    <t>H22年度で整備事業を終了し、現在は維持管理のみ行っているが、経年劣化による修繕やブロワ等の消耗機器の交換の増加が予測される。また、更新等の時期を見据えると、今後の経営はさらに厳しくなると予想される。使用料の改定のほか、維持管理の個人管理への切換え等の抜本的な事業の見直しが必要であると考えている。</t>
    <rPh sb="33" eb="35">
      <t>レッカ</t>
    </rPh>
    <rPh sb="44" eb="45">
      <t>ナド</t>
    </rPh>
    <rPh sb="46" eb="48">
      <t>ショウモウ</t>
    </rPh>
    <rPh sb="48" eb="50">
      <t>キキ</t>
    </rPh>
    <rPh sb="51" eb="53">
      <t>コウカン</t>
    </rPh>
    <rPh sb="54" eb="56">
      <t>ゾウカ</t>
    </rPh>
    <rPh sb="57" eb="59">
      <t>ヨソク</t>
    </rPh>
    <rPh sb="66" eb="68">
      <t>コウシン</t>
    </rPh>
    <rPh sb="68" eb="69">
      <t>ナド</t>
    </rPh>
    <rPh sb="70" eb="72">
      <t>ジキ</t>
    </rPh>
    <rPh sb="73" eb="75">
      <t>ミス</t>
    </rPh>
    <rPh sb="79" eb="81">
      <t>コンゴ</t>
    </rPh>
    <rPh sb="82" eb="84">
      <t>ケイエイ</t>
    </rPh>
    <rPh sb="88" eb="89">
      <t>キビ</t>
    </rPh>
    <rPh sb="94" eb="96">
      <t>ヨソウ</t>
    </rPh>
    <rPh sb="100" eb="103">
      <t>シヨウリョウ</t>
    </rPh>
    <rPh sb="104" eb="106">
      <t>カイテイ</t>
    </rPh>
    <rPh sb="110" eb="112">
      <t>イジ</t>
    </rPh>
    <rPh sb="112" eb="114">
      <t>カンリ</t>
    </rPh>
    <rPh sb="115" eb="117">
      <t>コジン</t>
    </rPh>
    <rPh sb="117" eb="119">
      <t>カンリ</t>
    </rPh>
    <rPh sb="121" eb="123">
      <t>キリカ</t>
    </rPh>
    <rPh sb="124" eb="125">
      <t>ナド</t>
    </rPh>
    <rPh sb="126" eb="129">
      <t>バッポンテキ</t>
    </rPh>
    <rPh sb="130" eb="132">
      <t>ジギョウ</t>
    </rPh>
    <rPh sb="133" eb="135">
      <t>ミナオ</t>
    </rPh>
    <rPh sb="137" eb="139">
      <t>ヒツヨウ</t>
    </rPh>
    <rPh sb="143" eb="144">
      <t>カンガ</t>
    </rPh>
    <phoneticPr fontId="4"/>
  </si>
  <si>
    <t>①収益的収支比率については、毎月徴収していた使用料が隔月徴収となり、切換時期の関係で11ヶ月分の収入となったことに加え、委託料の増加や経年劣化による修繕費の増加により前年を下回っている。また、使用料の不足分を一般会計からの繰入金で補填している状況であるため、今後、健全性・効率性を高める必要がある。　　　　　　　　　　　　　　　　　　　　　　　　　　　　　　　　　　　　　　　　　　　　　　　　　　　　　④企業債残高対事業規模比率は、起債償還金の全額を一般会計からの繰入金で対応している。
⑤経費回収率は、毎月徴収していた使用料が隔月徴収となり、切換時期の関係で11ヶ月分の収入となったことに加え、委託料の増加や経年劣化による修繕費の増加により、全国平均を大きく下回っている。現状では、使用料で回収すべき経費を賄えていない状態が続いており、今後は修繕費の増加が見込まれ、さらに悪化してくものと考えられる。　
⑥汚水処理原価は、類似団体平均値を下回ってはいるが、委託料や修繕費の増加により年々増加の傾向にあるため、維持管理費の削減に努めたい。　　　　　　　　　　　　　　　　　　　　　　　　　　　　　　　　　　　　⑦施設利用率、⑧水洗化率については、市が設置、管理する浄化槽事業であるため100％である。</t>
    <rPh sb="83" eb="85">
      <t>ゼンネン</t>
    </rPh>
    <rPh sb="86" eb="88">
      <t>シタマワ</t>
    </rPh>
    <rPh sb="96" eb="98">
      <t>シヨウ</t>
    </rPh>
    <rPh sb="98" eb="99">
      <t>リョウ</t>
    </rPh>
    <rPh sb="100" eb="102">
      <t>フソク</t>
    </rPh>
    <rPh sb="102" eb="103">
      <t>ブン</t>
    </rPh>
    <rPh sb="203" eb="205">
      <t>キギョウ</t>
    </rPh>
    <rPh sb="205" eb="206">
      <t>サイ</t>
    </rPh>
    <rPh sb="206" eb="208">
      <t>ザンダカ</t>
    </rPh>
    <rPh sb="208" eb="209">
      <t>タイ</t>
    </rPh>
    <rPh sb="209" eb="211">
      <t>ジギョウ</t>
    </rPh>
    <rPh sb="211" eb="213">
      <t>キボ</t>
    </rPh>
    <rPh sb="213" eb="215">
      <t>ヒリツ</t>
    </rPh>
    <rPh sb="217" eb="219">
      <t>キサイ</t>
    </rPh>
    <rPh sb="219" eb="222">
      <t>ショウカンキン</t>
    </rPh>
    <rPh sb="223" eb="225">
      <t>ゼンガク</t>
    </rPh>
    <rPh sb="226" eb="228">
      <t>イッパン</t>
    </rPh>
    <rPh sb="228" eb="230">
      <t>カイケイ</t>
    </rPh>
    <rPh sb="233" eb="235">
      <t>クリイレ</t>
    </rPh>
    <rPh sb="235" eb="236">
      <t>キン</t>
    </rPh>
    <rPh sb="237" eb="239">
      <t>タイオウ</t>
    </rPh>
    <rPh sb="296" eb="297">
      <t>クワ</t>
    </rPh>
    <rPh sb="323" eb="325">
      <t>ゼンコク</t>
    </rPh>
    <rPh sb="325" eb="327">
      <t>ヘイキン</t>
    </rPh>
    <rPh sb="328" eb="329">
      <t>オオ</t>
    </rPh>
    <rPh sb="331" eb="333">
      <t>シタマワ</t>
    </rPh>
    <rPh sb="338" eb="340">
      <t>ゲンジョウ</t>
    </rPh>
    <rPh sb="361" eb="363">
      <t>ジョウタイ</t>
    </rPh>
    <rPh sb="364" eb="365">
      <t>ツヅ</t>
    </rPh>
    <rPh sb="370" eb="372">
      <t>コンゴ</t>
    </rPh>
    <rPh sb="373" eb="375">
      <t>シュウゼン</t>
    </rPh>
    <rPh sb="375" eb="376">
      <t>ヒ</t>
    </rPh>
    <rPh sb="377" eb="379">
      <t>ゾウカ</t>
    </rPh>
    <rPh sb="380" eb="382">
      <t>ミコ</t>
    </rPh>
    <rPh sb="388" eb="390">
      <t>アッカ</t>
    </rPh>
    <rPh sb="396" eb="397">
      <t>カンガ</t>
    </rPh>
    <rPh sb="430" eb="433">
      <t>イタクリョウ</t>
    </rPh>
    <rPh sb="434" eb="436">
      <t>シュウゼン</t>
    </rPh>
    <rPh sb="436" eb="437">
      <t>ヒ</t>
    </rPh>
    <rPh sb="438" eb="440">
      <t>ゾウカ</t>
    </rPh>
    <rPh sb="443" eb="445">
      <t>ネンネン</t>
    </rPh>
    <rPh sb="445" eb="447">
      <t>ゾウカ</t>
    </rPh>
    <rPh sb="448" eb="450">
      <t>ケイコウ</t>
    </rPh>
    <rPh sb="456" eb="458">
      <t>イジ</t>
    </rPh>
    <rPh sb="458" eb="460">
      <t>カンリ</t>
    </rPh>
    <rPh sb="460" eb="461">
      <t>ヒ</t>
    </rPh>
    <rPh sb="462" eb="464">
      <t>サクゲン</t>
    </rPh>
    <rPh sb="465" eb="466">
      <t>ツト</t>
    </rPh>
    <rPh sb="524" eb="525">
      <t>シ</t>
    </rPh>
    <rPh sb="526" eb="528">
      <t>セッチ</t>
    </rPh>
    <rPh sb="529" eb="531">
      <t>カンリ</t>
    </rPh>
    <rPh sb="533" eb="536">
      <t>ジョウカソウ</t>
    </rPh>
    <rPh sb="536" eb="53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</si>
</sst>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4A-4006-AB31-9C3FB55BE4B8}"/>
            </c:ext>
          </c:extLst>
        </c:ser>
        <c:dLbls>
          <c:showLegendKey val="0"/>
          <c:showVal val="0"/>
          <c:showCatName val="0"/>
          <c:showSerName val="0"/>
          <c:showPercent val="0"/>
          <c:showBubbleSize val="0"/>
        </c:dLbls>
        <c:gapWidth val="150"/>
        <c:axId val="187312328"/>
        <c:axId val="12128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D4A-4006-AB31-9C3FB55BE4B8}"/>
            </c:ext>
          </c:extLst>
        </c:ser>
        <c:dLbls>
          <c:showLegendKey val="0"/>
          <c:showVal val="0"/>
          <c:showCatName val="0"/>
          <c:showSerName val="0"/>
          <c:showPercent val="0"/>
          <c:showBubbleSize val="0"/>
        </c:dLbls>
        <c:marker val="1"/>
        <c:smooth val="0"/>
        <c:axId val="187312328"/>
        <c:axId val="121280216"/>
      </c:lineChart>
      <c:dateAx>
        <c:axId val="187312328"/>
        <c:scaling>
          <c:orientation val="minMax"/>
        </c:scaling>
        <c:delete val="1"/>
        <c:axPos val="b"/>
        <c:numFmt formatCode="ge" sourceLinked="1"/>
        <c:majorTickMark val="none"/>
        <c:minorTickMark val="none"/>
        <c:tickLblPos val="none"/>
        <c:crossAx val="121280216"/>
        <c:crosses val="autoZero"/>
        <c:auto val="1"/>
        <c:lblOffset val="100"/>
        <c:baseTimeUnit val="years"/>
      </c:dateAx>
      <c:valAx>
        <c:axId val="12128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0AE-4162-BD74-C9B43162B47A}"/>
            </c:ext>
          </c:extLst>
        </c:ser>
        <c:dLbls>
          <c:showLegendKey val="0"/>
          <c:showVal val="0"/>
          <c:showCatName val="0"/>
          <c:showSerName val="0"/>
          <c:showPercent val="0"/>
          <c:showBubbleSize val="0"/>
        </c:dLbls>
        <c:gapWidth val="150"/>
        <c:axId val="188927920"/>
        <c:axId val="18892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0AE-4162-BD74-C9B43162B47A}"/>
            </c:ext>
          </c:extLst>
        </c:ser>
        <c:dLbls>
          <c:showLegendKey val="0"/>
          <c:showVal val="0"/>
          <c:showCatName val="0"/>
          <c:showSerName val="0"/>
          <c:showPercent val="0"/>
          <c:showBubbleSize val="0"/>
        </c:dLbls>
        <c:marker val="1"/>
        <c:smooth val="0"/>
        <c:axId val="188927920"/>
        <c:axId val="188928312"/>
      </c:lineChart>
      <c:dateAx>
        <c:axId val="188927920"/>
        <c:scaling>
          <c:orientation val="minMax"/>
        </c:scaling>
        <c:delete val="1"/>
        <c:axPos val="b"/>
        <c:numFmt formatCode="ge" sourceLinked="1"/>
        <c:majorTickMark val="none"/>
        <c:minorTickMark val="none"/>
        <c:tickLblPos val="none"/>
        <c:crossAx val="188928312"/>
        <c:crosses val="autoZero"/>
        <c:auto val="1"/>
        <c:lblOffset val="100"/>
        <c:baseTimeUnit val="years"/>
      </c:dateAx>
      <c:valAx>
        <c:axId val="18892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E2B-465B-B49E-3AA286F393DE}"/>
            </c:ext>
          </c:extLst>
        </c:ser>
        <c:dLbls>
          <c:showLegendKey val="0"/>
          <c:showVal val="0"/>
          <c:showCatName val="0"/>
          <c:showSerName val="0"/>
          <c:showPercent val="0"/>
          <c:showBubbleSize val="0"/>
        </c:dLbls>
        <c:gapWidth val="150"/>
        <c:axId val="188764176"/>
        <c:axId val="18876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E2B-465B-B49E-3AA286F393DE}"/>
            </c:ext>
          </c:extLst>
        </c:ser>
        <c:dLbls>
          <c:showLegendKey val="0"/>
          <c:showVal val="0"/>
          <c:showCatName val="0"/>
          <c:showSerName val="0"/>
          <c:showPercent val="0"/>
          <c:showBubbleSize val="0"/>
        </c:dLbls>
        <c:marker val="1"/>
        <c:smooth val="0"/>
        <c:axId val="188764176"/>
        <c:axId val="188764568"/>
      </c:lineChart>
      <c:dateAx>
        <c:axId val="188764176"/>
        <c:scaling>
          <c:orientation val="minMax"/>
        </c:scaling>
        <c:delete val="1"/>
        <c:axPos val="b"/>
        <c:numFmt formatCode="ge" sourceLinked="1"/>
        <c:majorTickMark val="none"/>
        <c:minorTickMark val="none"/>
        <c:tickLblPos val="none"/>
        <c:crossAx val="188764568"/>
        <c:crosses val="autoZero"/>
        <c:auto val="1"/>
        <c:lblOffset val="100"/>
        <c:baseTimeUnit val="years"/>
      </c:dateAx>
      <c:valAx>
        <c:axId val="18876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96.29</c:v>
                </c:pt>
                <c:pt idx="1">
                  <c:v>76.5</c:v>
                </c:pt>
                <c:pt idx="2">
                  <c:v>77.95</c:v>
                </c:pt>
                <c:pt idx="3">
                  <c:v>88.66</c:v>
                </c:pt>
                <c:pt idx="4">
                  <c:v>87.41</c:v>
                </c:pt>
              </c:numCache>
            </c:numRef>
          </c:val>
          <c:extLst xmlns:c16r2="http://schemas.microsoft.com/office/drawing/2015/06/chart">
            <c:ext xmlns:c16="http://schemas.microsoft.com/office/drawing/2014/chart" uri="{C3380CC4-5D6E-409C-BE32-E72D297353CC}">
              <c16:uniqueId val="{00000000-AEAF-4DB0-986F-1F1820189888}"/>
            </c:ext>
          </c:extLst>
        </c:ser>
        <c:dLbls>
          <c:showLegendKey val="0"/>
          <c:showVal val="0"/>
          <c:showCatName val="0"/>
          <c:showSerName val="0"/>
          <c:showPercent val="0"/>
          <c:showBubbleSize val="0"/>
        </c:dLbls>
        <c:gapWidth val="150"/>
        <c:axId val="5429912"/>
        <c:axId val="1863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AF-4DB0-986F-1F1820189888}"/>
            </c:ext>
          </c:extLst>
        </c:ser>
        <c:dLbls>
          <c:showLegendKey val="0"/>
          <c:showVal val="0"/>
          <c:showCatName val="0"/>
          <c:showSerName val="0"/>
          <c:showPercent val="0"/>
          <c:showBubbleSize val="0"/>
        </c:dLbls>
        <c:marker val="1"/>
        <c:smooth val="0"/>
        <c:axId val="5429912"/>
        <c:axId val="186321352"/>
      </c:lineChart>
      <c:dateAx>
        <c:axId val="5429912"/>
        <c:scaling>
          <c:orientation val="minMax"/>
        </c:scaling>
        <c:delete val="1"/>
        <c:axPos val="b"/>
        <c:numFmt formatCode="ge" sourceLinked="1"/>
        <c:majorTickMark val="none"/>
        <c:minorTickMark val="none"/>
        <c:tickLblPos val="none"/>
        <c:crossAx val="186321352"/>
        <c:crosses val="autoZero"/>
        <c:auto val="1"/>
        <c:lblOffset val="100"/>
        <c:baseTimeUnit val="years"/>
      </c:dateAx>
      <c:valAx>
        <c:axId val="18632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EB-41F6-9734-9F413962191F}"/>
            </c:ext>
          </c:extLst>
        </c:ser>
        <c:dLbls>
          <c:showLegendKey val="0"/>
          <c:showVal val="0"/>
          <c:showCatName val="0"/>
          <c:showSerName val="0"/>
          <c:showPercent val="0"/>
          <c:showBubbleSize val="0"/>
        </c:dLbls>
        <c:gapWidth val="150"/>
        <c:axId val="186315848"/>
        <c:axId val="1860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EB-41F6-9734-9F413962191F}"/>
            </c:ext>
          </c:extLst>
        </c:ser>
        <c:dLbls>
          <c:showLegendKey val="0"/>
          <c:showVal val="0"/>
          <c:showCatName val="0"/>
          <c:showSerName val="0"/>
          <c:showPercent val="0"/>
          <c:showBubbleSize val="0"/>
        </c:dLbls>
        <c:marker val="1"/>
        <c:smooth val="0"/>
        <c:axId val="186315848"/>
        <c:axId val="186074912"/>
      </c:lineChart>
      <c:dateAx>
        <c:axId val="186315848"/>
        <c:scaling>
          <c:orientation val="minMax"/>
        </c:scaling>
        <c:delete val="1"/>
        <c:axPos val="b"/>
        <c:numFmt formatCode="ge" sourceLinked="1"/>
        <c:majorTickMark val="none"/>
        <c:minorTickMark val="none"/>
        <c:tickLblPos val="none"/>
        <c:crossAx val="186074912"/>
        <c:crosses val="autoZero"/>
        <c:auto val="1"/>
        <c:lblOffset val="100"/>
        <c:baseTimeUnit val="years"/>
      </c:dateAx>
      <c:valAx>
        <c:axId val="1860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90-48D3-8CCF-D0CBA14A8C3D}"/>
            </c:ext>
          </c:extLst>
        </c:ser>
        <c:dLbls>
          <c:showLegendKey val="0"/>
          <c:showVal val="0"/>
          <c:showCatName val="0"/>
          <c:showSerName val="0"/>
          <c:showPercent val="0"/>
          <c:showBubbleSize val="0"/>
        </c:dLbls>
        <c:gapWidth val="150"/>
        <c:axId val="187691936"/>
        <c:axId val="12125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90-48D3-8CCF-D0CBA14A8C3D}"/>
            </c:ext>
          </c:extLst>
        </c:ser>
        <c:dLbls>
          <c:showLegendKey val="0"/>
          <c:showVal val="0"/>
          <c:showCatName val="0"/>
          <c:showSerName val="0"/>
          <c:showPercent val="0"/>
          <c:showBubbleSize val="0"/>
        </c:dLbls>
        <c:marker val="1"/>
        <c:smooth val="0"/>
        <c:axId val="187691936"/>
        <c:axId val="121250544"/>
      </c:lineChart>
      <c:dateAx>
        <c:axId val="187691936"/>
        <c:scaling>
          <c:orientation val="minMax"/>
        </c:scaling>
        <c:delete val="1"/>
        <c:axPos val="b"/>
        <c:numFmt formatCode="ge" sourceLinked="1"/>
        <c:majorTickMark val="none"/>
        <c:minorTickMark val="none"/>
        <c:tickLblPos val="none"/>
        <c:crossAx val="121250544"/>
        <c:crosses val="autoZero"/>
        <c:auto val="1"/>
        <c:lblOffset val="100"/>
        <c:baseTimeUnit val="years"/>
      </c:dateAx>
      <c:valAx>
        <c:axId val="12125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AA-4983-8819-7BBBBE200A58}"/>
            </c:ext>
          </c:extLst>
        </c:ser>
        <c:dLbls>
          <c:showLegendKey val="0"/>
          <c:showVal val="0"/>
          <c:showCatName val="0"/>
          <c:showSerName val="0"/>
          <c:showPercent val="0"/>
          <c:showBubbleSize val="0"/>
        </c:dLbls>
        <c:gapWidth val="150"/>
        <c:axId val="185187760"/>
        <c:axId val="1851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AA-4983-8819-7BBBBE200A58}"/>
            </c:ext>
          </c:extLst>
        </c:ser>
        <c:dLbls>
          <c:showLegendKey val="0"/>
          <c:showVal val="0"/>
          <c:showCatName val="0"/>
          <c:showSerName val="0"/>
          <c:showPercent val="0"/>
          <c:showBubbleSize val="0"/>
        </c:dLbls>
        <c:marker val="1"/>
        <c:smooth val="0"/>
        <c:axId val="185187760"/>
        <c:axId val="185188152"/>
      </c:lineChart>
      <c:dateAx>
        <c:axId val="185187760"/>
        <c:scaling>
          <c:orientation val="minMax"/>
        </c:scaling>
        <c:delete val="1"/>
        <c:axPos val="b"/>
        <c:numFmt formatCode="ge" sourceLinked="1"/>
        <c:majorTickMark val="none"/>
        <c:minorTickMark val="none"/>
        <c:tickLblPos val="none"/>
        <c:crossAx val="185188152"/>
        <c:crosses val="autoZero"/>
        <c:auto val="1"/>
        <c:lblOffset val="100"/>
        <c:baseTimeUnit val="years"/>
      </c:dateAx>
      <c:valAx>
        <c:axId val="1851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19-4C70-A79C-F4091FC2D021}"/>
            </c:ext>
          </c:extLst>
        </c:ser>
        <c:dLbls>
          <c:showLegendKey val="0"/>
          <c:showVal val="0"/>
          <c:showCatName val="0"/>
          <c:showSerName val="0"/>
          <c:showPercent val="0"/>
          <c:showBubbleSize val="0"/>
        </c:dLbls>
        <c:gapWidth val="150"/>
        <c:axId val="185192072"/>
        <c:axId val="1851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19-4C70-A79C-F4091FC2D021}"/>
            </c:ext>
          </c:extLst>
        </c:ser>
        <c:dLbls>
          <c:showLegendKey val="0"/>
          <c:showVal val="0"/>
          <c:showCatName val="0"/>
          <c:showSerName val="0"/>
          <c:showPercent val="0"/>
          <c:showBubbleSize val="0"/>
        </c:dLbls>
        <c:marker val="1"/>
        <c:smooth val="0"/>
        <c:axId val="185192072"/>
        <c:axId val="185192464"/>
      </c:lineChart>
      <c:dateAx>
        <c:axId val="185192072"/>
        <c:scaling>
          <c:orientation val="minMax"/>
        </c:scaling>
        <c:delete val="1"/>
        <c:axPos val="b"/>
        <c:numFmt formatCode="ge" sourceLinked="1"/>
        <c:majorTickMark val="none"/>
        <c:minorTickMark val="none"/>
        <c:tickLblPos val="none"/>
        <c:crossAx val="185192464"/>
        <c:crosses val="autoZero"/>
        <c:auto val="1"/>
        <c:lblOffset val="100"/>
        <c:baseTimeUnit val="years"/>
      </c:dateAx>
      <c:valAx>
        <c:axId val="1851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831.33</c:v>
                </c:pt>
                <c:pt idx="1">
                  <c:v>789.19</c:v>
                </c:pt>
                <c:pt idx="2">
                  <c:v>486.43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B98-4E55-AD4E-653E29DF648B}"/>
            </c:ext>
          </c:extLst>
        </c:ser>
        <c:dLbls>
          <c:showLegendKey val="0"/>
          <c:showVal val="0"/>
          <c:showCatName val="0"/>
          <c:showSerName val="0"/>
          <c:showPercent val="0"/>
          <c:showBubbleSize val="0"/>
        </c:dLbls>
        <c:gapWidth val="150"/>
        <c:axId val="185191288"/>
        <c:axId val="1851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7B98-4E55-AD4E-653E29DF648B}"/>
            </c:ext>
          </c:extLst>
        </c:ser>
        <c:dLbls>
          <c:showLegendKey val="0"/>
          <c:showVal val="0"/>
          <c:showCatName val="0"/>
          <c:showSerName val="0"/>
          <c:showPercent val="0"/>
          <c:showBubbleSize val="0"/>
        </c:dLbls>
        <c:marker val="1"/>
        <c:smooth val="0"/>
        <c:axId val="185191288"/>
        <c:axId val="185190896"/>
      </c:lineChart>
      <c:dateAx>
        <c:axId val="185191288"/>
        <c:scaling>
          <c:orientation val="minMax"/>
        </c:scaling>
        <c:delete val="1"/>
        <c:axPos val="b"/>
        <c:numFmt formatCode="ge" sourceLinked="1"/>
        <c:majorTickMark val="none"/>
        <c:minorTickMark val="none"/>
        <c:tickLblPos val="none"/>
        <c:crossAx val="185190896"/>
        <c:crosses val="autoZero"/>
        <c:auto val="1"/>
        <c:lblOffset val="100"/>
        <c:baseTimeUnit val="years"/>
      </c:dateAx>
      <c:valAx>
        <c:axId val="1851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96.29</c:v>
                </c:pt>
                <c:pt idx="1">
                  <c:v>76.5</c:v>
                </c:pt>
                <c:pt idx="2">
                  <c:v>75.12</c:v>
                </c:pt>
                <c:pt idx="3">
                  <c:v>57.8</c:v>
                </c:pt>
                <c:pt idx="4">
                  <c:v>48.71</c:v>
                </c:pt>
              </c:numCache>
            </c:numRef>
          </c:val>
          <c:extLst xmlns:c16r2="http://schemas.microsoft.com/office/drawing/2015/06/chart">
            <c:ext xmlns:c16="http://schemas.microsoft.com/office/drawing/2014/chart" uri="{C3380CC4-5D6E-409C-BE32-E72D297353CC}">
              <c16:uniqueId val="{00000000-506C-41C2-B371-A29C7BAE0DA9}"/>
            </c:ext>
          </c:extLst>
        </c:ser>
        <c:dLbls>
          <c:showLegendKey val="0"/>
          <c:showVal val="0"/>
          <c:showCatName val="0"/>
          <c:showSerName val="0"/>
          <c:showPercent val="0"/>
          <c:showBubbleSize val="0"/>
        </c:dLbls>
        <c:gapWidth val="150"/>
        <c:axId val="185193640"/>
        <c:axId val="1889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06C-41C2-B371-A29C7BAE0DA9}"/>
            </c:ext>
          </c:extLst>
        </c:ser>
        <c:dLbls>
          <c:showLegendKey val="0"/>
          <c:showVal val="0"/>
          <c:showCatName val="0"/>
          <c:showSerName val="0"/>
          <c:showPercent val="0"/>
          <c:showBubbleSize val="0"/>
        </c:dLbls>
        <c:marker val="1"/>
        <c:smooth val="0"/>
        <c:axId val="185193640"/>
        <c:axId val="188925568"/>
      </c:lineChart>
      <c:dateAx>
        <c:axId val="185193640"/>
        <c:scaling>
          <c:orientation val="minMax"/>
        </c:scaling>
        <c:delete val="1"/>
        <c:axPos val="b"/>
        <c:numFmt formatCode="ge" sourceLinked="1"/>
        <c:majorTickMark val="none"/>
        <c:minorTickMark val="none"/>
        <c:tickLblPos val="none"/>
        <c:crossAx val="188925568"/>
        <c:crosses val="autoZero"/>
        <c:auto val="1"/>
        <c:lblOffset val="100"/>
        <c:baseTimeUnit val="years"/>
      </c:dateAx>
      <c:valAx>
        <c:axId val="188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112.36</c:v>
                </c:pt>
                <c:pt idx="1">
                  <c:v>146.41</c:v>
                </c:pt>
                <c:pt idx="2">
                  <c:v>149.99</c:v>
                </c:pt>
                <c:pt idx="3">
                  <c:v>196.46</c:v>
                </c:pt>
                <c:pt idx="4">
                  <c:v>210.81</c:v>
                </c:pt>
              </c:numCache>
            </c:numRef>
          </c:val>
          <c:extLst xmlns:c16r2="http://schemas.microsoft.com/office/drawing/2015/06/chart">
            <c:ext xmlns:c16="http://schemas.microsoft.com/office/drawing/2014/chart" uri="{C3380CC4-5D6E-409C-BE32-E72D297353CC}">
              <c16:uniqueId val="{00000000-81B7-483E-8196-82D0C002C652}"/>
            </c:ext>
          </c:extLst>
        </c:ser>
        <c:dLbls>
          <c:showLegendKey val="0"/>
          <c:showVal val="0"/>
          <c:showCatName val="0"/>
          <c:showSerName val="0"/>
          <c:showPercent val="0"/>
          <c:showBubbleSize val="0"/>
        </c:dLbls>
        <c:gapWidth val="150"/>
        <c:axId val="185191680"/>
        <c:axId val="1889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81B7-483E-8196-82D0C002C652}"/>
            </c:ext>
          </c:extLst>
        </c:ser>
        <c:dLbls>
          <c:showLegendKey val="0"/>
          <c:showVal val="0"/>
          <c:showCatName val="0"/>
          <c:showSerName val="0"/>
          <c:showPercent val="0"/>
          <c:showBubbleSize val="0"/>
        </c:dLbls>
        <c:marker val="1"/>
        <c:smooth val="0"/>
        <c:axId val="185191680"/>
        <c:axId val="188926744"/>
      </c:lineChart>
      <c:dateAx>
        <c:axId val="185191680"/>
        <c:scaling>
          <c:orientation val="minMax"/>
        </c:scaling>
        <c:delete val="1"/>
        <c:axPos val="b"/>
        <c:numFmt formatCode="ge" sourceLinked="1"/>
        <c:majorTickMark val="none"/>
        <c:minorTickMark val="none"/>
        <c:tickLblPos val="none"/>
        <c:crossAx val="188926744"/>
        <c:crosses val="autoZero"/>
        <c:auto val="1"/>
        <c:lblOffset val="100"/>
        <c:baseTimeUnit val="years"/>
      </c:dateAx>
      <c:valAx>
        <c:axId val="1889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98652</v>
      </c>
      <c r="AM8" s="66"/>
      <c r="AN8" s="66"/>
      <c r="AO8" s="66"/>
      <c r="AP8" s="66"/>
      <c r="AQ8" s="66"/>
      <c r="AR8" s="66"/>
      <c r="AS8" s="66"/>
      <c r="AT8" s="65">
        <f>データ!T6</f>
        <v>490.64</v>
      </c>
      <c r="AU8" s="65"/>
      <c r="AV8" s="65"/>
      <c r="AW8" s="65"/>
      <c r="AX8" s="65"/>
      <c r="AY8" s="65"/>
      <c r="AZ8" s="65"/>
      <c r="BA8" s="65"/>
      <c r="BB8" s="65">
        <f>データ!U6</f>
        <v>201.07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0.43</v>
      </c>
      <c r="Q10" s="65"/>
      <c r="R10" s="65"/>
      <c r="S10" s="65"/>
      <c r="T10" s="65"/>
      <c r="U10" s="65"/>
      <c r="V10" s="65"/>
      <c r="W10" s="65">
        <f>データ!Q6</f>
        <v>100</v>
      </c>
      <c r="X10" s="65"/>
      <c r="Y10" s="65"/>
      <c r="Z10" s="65"/>
      <c r="AA10" s="65"/>
      <c r="AB10" s="65"/>
      <c r="AC10" s="65"/>
      <c r="AD10" s="66">
        <f>データ!R6</f>
        <v>4104</v>
      </c>
      <c r="AE10" s="66"/>
      <c r="AF10" s="66"/>
      <c r="AG10" s="66"/>
      <c r="AH10" s="66"/>
      <c r="AI10" s="66"/>
      <c r="AJ10" s="66"/>
      <c r="AK10" s="2"/>
      <c r="AL10" s="66">
        <f>データ!V6</f>
        <v>420</v>
      </c>
      <c r="AM10" s="66"/>
      <c r="AN10" s="66"/>
      <c r="AO10" s="66"/>
      <c r="AP10" s="66"/>
      <c r="AQ10" s="66"/>
      <c r="AR10" s="66"/>
      <c r="AS10" s="66"/>
      <c r="AT10" s="65">
        <f>データ!W6</f>
        <v>43.46</v>
      </c>
      <c r="AU10" s="65"/>
      <c r="AV10" s="65"/>
      <c r="AW10" s="65"/>
      <c r="AX10" s="65"/>
      <c r="AY10" s="65"/>
      <c r="AZ10" s="65"/>
      <c r="BA10" s="65"/>
      <c r="BB10" s="65">
        <f>データ!X6</f>
        <v>9.66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57</v>
      </c>
      <c r="O86" s="25" t="str">
        <f>データ!EO6</f>
        <v>【-】</v>
      </c>
    </row>
  </sheetData>
  <sheetProtection algorithmName="SHA-512" hashValue="ToX0ny7m661p+uFnOiug/sRcPGVzXH6VCuULaitnAs7qCbkTMaFExBToym0tGqJptYaWFLsb8G3PUXv5u7Loyg==" saltValue="q64HzsCNl6IeIu24F/c9/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92053</v>
      </c>
      <c r="D6" s="32">
        <f t="shared" si="3"/>
        <v>47</v>
      </c>
      <c r="E6" s="32">
        <f t="shared" si="3"/>
        <v>18</v>
      </c>
      <c r="F6" s="32">
        <f t="shared" si="3"/>
        <v>0</v>
      </c>
      <c r="G6" s="32">
        <f t="shared" si="3"/>
        <v>0</v>
      </c>
      <c r="H6" s="32" t="str">
        <f t="shared" si="3"/>
        <v>栃木県　鹿沼市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0.43</v>
      </c>
      <c r="Q6" s="33">
        <f t="shared" si="3"/>
        <v>100</v>
      </c>
      <c r="R6" s="33">
        <f t="shared" si="3"/>
        <v>4104</v>
      </c>
      <c r="S6" s="33">
        <f t="shared" si="3"/>
        <v>98652</v>
      </c>
      <c r="T6" s="33">
        <f t="shared" si="3"/>
        <v>490.64</v>
      </c>
      <c r="U6" s="33">
        <f t="shared" si="3"/>
        <v>201.07</v>
      </c>
      <c r="V6" s="33">
        <f t="shared" si="3"/>
        <v>420</v>
      </c>
      <c r="W6" s="33">
        <f t="shared" si="3"/>
        <v>43.46</v>
      </c>
      <c r="X6" s="33">
        <f t="shared" si="3"/>
        <v>9.66</v>
      </c>
      <c r="Y6" s="34">
        <f>IF(Y7="",NA(),Y7)</f>
        <v>96.29</v>
      </c>
      <c r="Z6" s="34">
        <f t="shared" ref="Z6:AH6" si="4">IF(Z7="",NA(),Z7)</f>
        <v>76.5</v>
      </c>
      <c r="AA6" s="34">
        <f t="shared" si="4"/>
        <v>77.95</v>
      </c>
      <c r="AB6" s="34">
        <f t="shared" si="4"/>
        <v>88.66</v>
      </c>
      <c r="AC6" s="34">
        <f t="shared" si="4"/>
        <v>87.41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831.33</v>
      </c>
      <c r="BG6" s="34">
        <f t="shared" ref="BG6:BO6" si="7">IF(BG7="",NA(),BG7)</f>
        <v>789.19</v>
      </c>
      <c r="BH6" s="34">
        <f t="shared" si="7"/>
        <v>486.43</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96.29</v>
      </c>
      <c r="BR6" s="34">
        <f t="shared" ref="BR6:BZ6" si="8">IF(BR7="",NA(),BR7)</f>
        <v>76.5</v>
      </c>
      <c r="BS6" s="34">
        <f t="shared" si="8"/>
        <v>75.12</v>
      </c>
      <c r="BT6" s="34">
        <f t="shared" si="8"/>
        <v>57.8</v>
      </c>
      <c r="BU6" s="34">
        <f t="shared" si="8"/>
        <v>48.71</v>
      </c>
      <c r="BV6" s="34">
        <f t="shared" si="8"/>
        <v>58.53</v>
      </c>
      <c r="BW6" s="34">
        <f t="shared" si="8"/>
        <v>57.93</v>
      </c>
      <c r="BX6" s="34">
        <f t="shared" si="8"/>
        <v>57.03</v>
      </c>
      <c r="BY6" s="34">
        <f t="shared" si="8"/>
        <v>55.84</v>
      </c>
      <c r="BZ6" s="34">
        <f t="shared" si="8"/>
        <v>57.08</v>
      </c>
      <c r="CA6" s="33" t="str">
        <f>IF(CA7="","",IF(CA7="-","【-】","【"&amp;SUBSTITUTE(TEXT(CA7,"#,##0.00"),"-","△")&amp;"】"))</f>
        <v>【60.55】</v>
      </c>
      <c r="CB6" s="34">
        <f>IF(CB7="",NA(),CB7)</f>
        <v>112.36</v>
      </c>
      <c r="CC6" s="34">
        <f t="shared" ref="CC6:CK6" si="9">IF(CC7="",NA(),CC7)</f>
        <v>146.41</v>
      </c>
      <c r="CD6" s="34">
        <f t="shared" si="9"/>
        <v>149.99</v>
      </c>
      <c r="CE6" s="34">
        <f t="shared" si="9"/>
        <v>196.46</v>
      </c>
      <c r="CF6" s="34">
        <f t="shared" si="9"/>
        <v>210.81</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92053</v>
      </c>
      <c r="D7" s="36">
        <v>47</v>
      </c>
      <c r="E7" s="36">
        <v>18</v>
      </c>
      <c r="F7" s="36">
        <v>0</v>
      </c>
      <c r="G7" s="36">
        <v>0</v>
      </c>
      <c r="H7" s="36" t="s">
        <v>111</v>
      </c>
      <c r="I7" s="36" t="s">
        <v>112</v>
      </c>
      <c r="J7" s="36" t="s">
        <v>113</v>
      </c>
      <c r="K7" s="36" t="s">
        <v>114</v>
      </c>
      <c r="L7" s="36" t="s">
        <v>115</v>
      </c>
      <c r="M7" s="36" t="s">
        <v>116</v>
      </c>
      <c r="N7" s="37" t="s">
        <v>117</v>
      </c>
      <c r="O7" s="37" t="s">
        <v>118</v>
      </c>
      <c r="P7" s="37">
        <v>0.43</v>
      </c>
      <c r="Q7" s="37">
        <v>100</v>
      </c>
      <c r="R7" s="37">
        <v>4104</v>
      </c>
      <c r="S7" s="37">
        <v>98652</v>
      </c>
      <c r="T7" s="37">
        <v>490.64</v>
      </c>
      <c r="U7" s="37">
        <v>201.07</v>
      </c>
      <c r="V7" s="37">
        <v>420</v>
      </c>
      <c r="W7" s="37">
        <v>43.46</v>
      </c>
      <c r="X7" s="37">
        <v>9.66</v>
      </c>
      <c r="Y7" s="37">
        <v>96.29</v>
      </c>
      <c r="Z7" s="37">
        <v>76.5</v>
      </c>
      <c r="AA7" s="37">
        <v>77.95</v>
      </c>
      <c r="AB7" s="37">
        <v>88.66</v>
      </c>
      <c r="AC7" s="37">
        <v>87.41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831.33</v>
      </c>
      <c r="BG7" s="37">
        <v>789.19</v>
      </c>
      <c r="BH7" s="37">
        <v>486.43</v>
      </c>
      <c r="BI7" s="37">
        <v>0</v>
      </c>
      <c r="BJ7" s="37">
        <v>0</v>
      </c>
      <c r="BK7" s="37">
        <v>446.63</v>
      </c>
      <c r="BL7" s="37">
        <v>416.91</v>
      </c>
      <c r="BM7" s="37">
        <v>392.19</v>
      </c>
      <c r="BN7" s="37">
        <v>413.5</v>
      </c>
      <c r="BO7" s="37">
        <v>407.42</v>
      </c>
      <c r="BP7" s="37">
        <v>329.28</v>
      </c>
      <c r="BQ7" s="37">
        <v>96.29</v>
      </c>
      <c r="BR7" s="37">
        <v>76.5</v>
      </c>
      <c r="BS7" s="37">
        <v>75.12</v>
      </c>
      <c r="BT7" s="37">
        <v>57.8</v>
      </c>
      <c r="BU7" s="37">
        <v>48.71</v>
      </c>
      <c r="BV7" s="37">
        <v>58.53</v>
      </c>
      <c r="BW7" s="37">
        <v>57.93</v>
      </c>
      <c r="BX7" s="37">
        <v>57.03</v>
      </c>
      <c r="BY7" s="37">
        <v>55.84</v>
      </c>
      <c r="BZ7" s="37">
        <v>57.08</v>
      </c>
      <c r="CA7" s="37">
        <v>60.55</v>
      </c>
      <c r="CB7" s="37">
        <v>112.36</v>
      </c>
      <c r="CC7" s="37">
        <v>146.41</v>
      </c>
      <c r="CD7" s="37">
        <v>149.99</v>
      </c>
      <c r="CE7" s="37">
        <v>196.46</v>
      </c>
      <c r="CF7" s="37">
        <v>210.81</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2018-12-03T09:38:45Z</dcterms:created>
  <dcterms:modified xsi:type="dcterms:W3CDTF">2019-02-07T07:46:05Z</dcterms:modified>
  <cp:category/>
</cp:coreProperties>
</file>