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簡水\"/>
    </mc:Choice>
  </mc:AlternateContent>
  <workbookProtection workbookPassword="8649" lockStructure="1"/>
  <bookViews>
    <workbookView xWindow="-15" yWindow="5850" windowWidth="11925" windowHeight="589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AI8" i="4" s="1"/>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<sst xmlns="http://schemas.openxmlformats.org/spreadsheetml/2006/main" count="218" uniqueCount="108">
  <si>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</si>
  <si>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</si>
  <si>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</si>
  <si>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</si>
  <si>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</si>
  <si>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</si>
  <si>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</si>
  <si>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</si>
  <si>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</si>
  <si>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</si>
  <si>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</si>
  <si>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</si>
  <si>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</si>
  <si>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</si>
  <si>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</si>
  <si>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</si>
  <si>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</si>
  <si>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</si>
  <si>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</si>
  <si>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</si>
  <si>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</si>
  <si>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</si>
  <si>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</si>
  <si>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</si>
  <si>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</si>
  <si>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</si>
  <si>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</si>
  <si>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</si>
  <si>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</si>
  <si>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</si>
  <si>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</si>
  <si>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</si>
  <si>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</si>
  <si>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</si>
  <si>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</si>
  <si>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</si>
  <si>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</si>
  <si>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</si>
  <si>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</si>
  <si>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</si>
  <si>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</si>
  <si>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</si>
  <si>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</si>
  <si>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</si>
  <si>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</si>
  <si>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</si>
  <si>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</si>
  <si>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</si>
  <si>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</si>
  <si>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</si>
  <si>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</si>
  <si>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</si>
  <si>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</si>
  <si>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</si>
  <si>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</si>
  <si>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</si>
  <si>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</si>
  <si>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</si>
  <si>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</si>
  <si>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</si>
  <si>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</si>
  <si>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</si>
  <si>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</si>
  <si>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</si>
  <si>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</si>
  <si>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</si>
  <si>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</si>
  <si>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</si>
  <si>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</si>
  <si>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</si>
  <si>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</si>
  <si>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</si>
  <si>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</si>
  <si>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</si>
  <si>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</si>
  <si>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</si>
  <si>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</si>
  <si>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</si>
  <si>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</si>
  <si>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</si>
  <si>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</si>
  <si>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</si>
  <si>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</si>
  <si>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</si>
  <si>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</si>
  <si>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</si>
  <si>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</si>
  <si>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</si>
  <si>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</si>
  <si>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</si>
  <si>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</si>
  <si>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</si>
  <si>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</si>
  <si>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</si>
  <si>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</si>
  <si>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</si>
  <si>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</si>
  <si>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</si>
  <si>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</si>
  <si>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</si>
  <si>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</si>
  <si>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</si>
  <si>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</si>
  <si>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</si>
  <si>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</si>
  <si>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・施設利用率・料金回収率は、類似団体と比べて良い数値となっているが、収益的収支比率・企業債残高対給水収益比率・給水原価・有収率・管路更新率は、低い数値となっている。
・有収率が50%台と低く、経常的に漏水が多発している影響が表れているが、管路の更新は進んでいない。また、企業債残高対給水収益比率が徐々に低下し類似団体を下回るような状況からも、必要な投資がされていないことが読み取れる。
・今後は、漏水調査の強化や漏水個所の速やかな修繕及び漏水多発管の更新など必要な投資を行うことにより、有収率向上を図るとともに、経営の効率化により費用の削減を進め、経営改善を進める。</t>
    <rPh sb="1" eb="3">
      <t>シセツ</t>
    </rPh>
    <rPh sb="3" eb="5">
      <t>リヨウ</t>
    </rPh>
    <rPh sb="5" eb="6">
      <t>リツ</t>
    </rPh>
    <rPh sb="7" eb="9">
      <t>リョウキン</t>
    </rPh>
    <rPh sb="9" eb="11">
      <t>カイシュウ</t>
    </rPh>
    <rPh sb="11" eb="12">
      <t>リツ</t>
    </rPh>
    <rPh sb="14" eb="16">
      <t>ルイジ</t>
    </rPh>
    <rPh sb="16" eb="18">
      <t>ダンタイ</t>
    </rPh>
    <rPh sb="19" eb="20">
      <t>クラ</t>
    </rPh>
    <rPh sb="22" eb="23">
      <t>ヨ</t>
    </rPh>
    <rPh sb="24" eb="26">
      <t>スウチ</t>
    </rPh>
    <rPh sb="42" eb="44">
      <t>キギョウ</t>
    </rPh>
    <rPh sb="44" eb="45">
      <t>サイ</t>
    </rPh>
    <rPh sb="45" eb="47">
      <t>ザンダカ</t>
    </rPh>
    <rPh sb="47" eb="48">
      <t>タイ</t>
    </rPh>
    <rPh sb="48" eb="50">
      <t>キュウスイ</t>
    </rPh>
    <rPh sb="50" eb="52">
      <t>シュウエキ</t>
    </rPh>
    <rPh sb="52" eb="54">
      <t>ヒリツ</t>
    </rPh>
    <rPh sb="60" eb="61">
      <t>ユウ</t>
    </rPh>
    <rPh sb="61" eb="63">
      <t>シュウリツ</t>
    </rPh>
    <rPh sb="64" eb="66">
      <t>カンロ</t>
    </rPh>
    <rPh sb="66" eb="68">
      <t>コウシン</t>
    </rPh>
    <rPh sb="68" eb="69">
      <t>リツ</t>
    </rPh>
    <rPh sb="71" eb="72">
      <t>ヒク</t>
    </rPh>
    <rPh sb="73" eb="75">
      <t>スウチ</t>
    </rPh>
    <rPh sb="84" eb="86">
      <t>ユウシュウ</t>
    </rPh>
    <rPh sb="86" eb="87">
      <t>リツ</t>
    </rPh>
    <rPh sb="91" eb="92">
      <t>ダイ</t>
    </rPh>
    <rPh sb="93" eb="94">
      <t>ヒク</t>
    </rPh>
    <rPh sb="96" eb="98">
      <t>ケイジョウ</t>
    </rPh>
    <rPh sb="98" eb="99">
      <t>テキ</t>
    </rPh>
    <rPh sb="100" eb="102">
      <t>ロウスイ</t>
    </rPh>
    <rPh sb="103" eb="105">
      <t>タハツ</t>
    </rPh>
    <rPh sb="109" eb="111">
      <t>エイキョウ</t>
    </rPh>
    <rPh sb="112" eb="113">
      <t>アラワ</t>
    </rPh>
    <rPh sb="119" eb="121">
      <t>カンロ</t>
    </rPh>
    <rPh sb="122" eb="124">
      <t>コウシン</t>
    </rPh>
    <rPh sb="125" eb="126">
      <t>スス</t>
    </rPh>
    <rPh sb="135" eb="137">
      <t>キギョウ</t>
    </rPh>
    <rPh sb="137" eb="138">
      <t>サイ</t>
    </rPh>
    <rPh sb="138" eb="140">
      <t>ザンダカ</t>
    </rPh>
    <rPh sb="140" eb="141">
      <t>タイ</t>
    </rPh>
    <rPh sb="141" eb="143">
      <t>キュウスイ</t>
    </rPh>
    <rPh sb="143" eb="145">
      <t>シュウエキ</t>
    </rPh>
    <rPh sb="145" eb="147">
      <t>ヒリツ</t>
    </rPh>
    <rPh sb="148" eb="150">
      <t>ジョジョ</t>
    </rPh>
    <rPh sb="151" eb="153">
      <t>テイカ</t>
    </rPh>
    <rPh sb="154" eb="156">
      <t>ルイジ</t>
    </rPh>
    <rPh sb="156" eb="158">
      <t>ダンタイ</t>
    </rPh>
    <rPh sb="159" eb="161">
      <t>シタマワ</t>
    </rPh>
    <rPh sb="165" eb="167">
      <t>ジョウキョウ</t>
    </rPh>
    <rPh sb="171" eb="173">
      <t>ヒツヨウ</t>
    </rPh>
    <rPh sb="174" eb="176">
      <t>トウシ</t>
    </rPh>
    <rPh sb="186" eb="187">
      <t>ヨ</t>
    </rPh>
    <rPh sb="188" eb="189">
      <t>ト</t>
    </rPh>
    <rPh sb="194" eb="196">
      <t>コンゴ</t>
    </rPh>
    <rPh sb="198" eb="200">
      <t>ロウスイ</t>
    </rPh>
    <rPh sb="200" eb="202">
      <t>チョウサ</t>
    </rPh>
    <rPh sb="203" eb="205">
      <t>キョウカ</t>
    </rPh>
    <rPh sb="206" eb="208">
      <t>ロウスイ</t>
    </rPh>
    <rPh sb="208" eb="210">
      <t>カショ</t>
    </rPh>
    <rPh sb="211" eb="212">
      <t>スミ</t>
    </rPh>
    <rPh sb="215" eb="217">
      <t>シュウゼン</t>
    </rPh>
    <rPh sb="217" eb="218">
      <t>オヨ</t>
    </rPh>
    <rPh sb="219" eb="221">
      <t>ロウスイ</t>
    </rPh>
    <rPh sb="221" eb="223">
      <t>タハツ</t>
    </rPh>
    <rPh sb="223" eb="224">
      <t>カン</t>
    </rPh>
    <rPh sb="225" eb="227">
      <t>コウシン</t>
    </rPh>
    <rPh sb="229" eb="231">
      <t>ヒツヨウ</t>
    </rPh>
    <rPh sb="232" eb="234">
      <t>トウシ</t>
    </rPh>
    <rPh sb="235" eb="236">
      <t>オコナ</t>
    </rPh>
    <rPh sb="243" eb="244">
      <t>ユウ</t>
    </rPh>
    <rPh sb="244" eb="246">
      <t>シュウリツ</t>
    </rPh>
    <rPh sb="246" eb="248">
      <t>コウジョウ</t>
    </rPh>
    <rPh sb="249" eb="250">
      <t>ハカ</t>
    </rPh>
    <rPh sb="256" eb="258">
      <t>ケイエイ</t>
    </rPh>
    <rPh sb="259" eb="262">
      <t>コウリツカ</t>
    </rPh>
    <rPh sb="265" eb="267">
      <t>ヒヨウ</t>
    </rPh>
    <rPh sb="268" eb="270">
      <t>サクゲン</t>
    </rPh>
    <rPh sb="271" eb="272">
      <t>スス</t>
    </rPh>
    <rPh sb="274" eb="276">
      <t>ケイエイ</t>
    </rPh>
    <rPh sb="276" eb="278">
      <t>カイゼン</t>
    </rPh>
    <rPh sb="279" eb="280">
      <t>スス</t>
    </rPh>
    <phoneticPr fontId="4"/>
  </si>
  <si>
    <t>・管路更新率は、H27年度は0.37%であるが、これはすべての管路を更新するのに270年かかる更新ペースで、類似団体平均の0.76%を大きく下回っている。
・管路の老朽化等による漏水により有収率が低い状況からも、老朽管等の計画的な更新が必要である。</t>
    <rPh sb="1" eb="3">
      <t>カンロ</t>
    </rPh>
    <rPh sb="3" eb="5">
      <t>コウシン</t>
    </rPh>
    <rPh sb="5" eb="6">
      <t>リツ</t>
    </rPh>
    <rPh sb="11" eb="13">
      <t>ネンド</t>
    </rPh>
    <rPh sb="31" eb="33">
      <t>カンロ</t>
    </rPh>
    <rPh sb="34" eb="36">
      <t>コウシン</t>
    </rPh>
    <rPh sb="43" eb="44">
      <t>ネン</t>
    </rPh>
    <rPh sb="47" eb="49">
      <t>コウシン</t>
    </rPh>
    <rPh sb="54" eb="56">
      <t>ルイジ</t>
    </rPh>
    <rPh sb="56" eb="58">
      <t>ダンタイ</t>
    </rPh>
    <rPh sb="58" eb="60">
      <t>ヘイキン</t>
    </rPh>
    <rPh sb="67" eb="68">
      <t>オオ</t>
    </rPh>
    <rPh sb="70" eb="72">
      <t>シタマワ</t>
    </rPh>
    <rPh sb="79" eb="81">
      <t>カンロ</t>
    </rPh>
    <rPh sb="82" eb="85">
      <t>ロウキュウカ</t>
    </rPh>
    <rPh sb="85" eb="86">
      <t>トウ</t>
    </rPh>
    <rPh sb="89" eb="91">
      <t>ロウスイ</t>
    </rPh>
    <rPh sb="94" eb="95">
      <t>ユウ</t>
    </rPh>
    <rPh sb="95" eb="97">
      <t>シュウリツ</t>
    </rPh>
    <rPh sb="98" eb="99">
      <t>ヒク</t>
    </rPh>
    <rPh sb="100" eb="102">
      <t>ジョウキョウ</t>
    </rPh>
    <rPh sb="106" eb="108">
      <t>ロウキュウ</t>
    </rPh>
    <rPh sb="108" eb="109">
      <t>カン</t>
    </rPh>
    <rPh sb="109" eb="110">
      <t>トウ</t>
    </rPh>
    <rPh sb="111" eb="114">
      <t>ケイカクテキ</t>
    </rPh>
    <rPh sb="115" eb="117">
      <t>コウシン</t>
    </rPh>
    <rPh sb="118" eb="120">
      <t>ヒツヨウ</t>
    </rPh>
    <phoneticPr fontId="4"/>
  </si>
  <si>
    <t>・収益的収支比率は、H27年度は71.11%であり、H26年度の72.80%から1.69%低下した。数値が100%未満の場合、単年度の収支が赤字であることを示しており、経営の効率化に向けた努力が必要である。
・企業債残高対給水収益比率は、ここ数年減少傾向にあり、平成27年度は、類似団体の数値を下回った。
・料金回収率は、H27年度は62.10%であり、繰出基準に定める事由以外の繰出金によって収入不足を補てんしていることになり、更なる経営の効率化が求められる。
・給水原価は、増加傾向がみられるが、類似団体よりは低い数値となっている。
・施設利用率については、H27年度は64.49%で類似団体を6.39ポイント上回っており、概ね良好である。
・有収率は、平成27年度は、55.43%であり類似団体の76.69%を大きく下回っており、更なる漏水対策が必要である。</t>
    <rPh sb="1" eb="4">
      <t>シュウエキテキ</t>
    </rPh>
    <rPh sb="4" eb="6">
      <t>シュウシ</t>
    </rPh>
    <rPh sb="6" eb="8">
      <t>ヒリツ</t>
    </rPh>
    <rPh sb="13" eb="15">
      <t>ネンド</t>
    </rPh>
    <rPh sb="29" eb="31">
      <t>ネンド</t>
    </rPh>
    <rPh sb="45" eb="47">
      <t>テイカ</t>
    </rPh>
    <rPh sb="50" eb="52">
      <t>スウチ</t>
    </rPh>
    <rPh sb="57" eb="59">
      <t>ミマン</t>
    </rPh>
    <rPh sb="60" eb="62">
      <t>バアイ</t>
    </rPh>
    <rPh sb="63" eb="66">
      <t>タンネンド</t>
    </rPh>
    <rPh sb="67" eb="69">
      <t>シュウシ</t>
    </rPh>
    <rPh sb="70" eb="72">
      <t>アカジ</t>
    </rPh>
    <rPh sb="78" eb="79">
      <t>シメ</t>
    </rPh>
    <rPh sb="105" eb="107">
      <t>キギョウ</t>
    </rPh>
    <rPh sb="107" eb="108">
      <t>サイ</t>
    </rPh>
    <rPh sb="108" eb="110">
      <t>ザンダカ</t>
    </rPh>
    <rPh sb="110" eb="111">
      <t>タイ</t>
    </rPh>
    <rPh sb="111" eb="113">
      <t>キュウスイ</t>
    </rPh>
    <rPh sb="113" eb="115">
      <t>シュウエキ</t>
    </rPh>
    <rPh sb="115" eb="117">
      <t>ヒリツ</t>
    </rPh>
    <rPh sb="121" eb="123">
      <t>スウネン</t>
    </rPh>
    <rPh sb="123" eb="125">
      <t>ゲンショウ</t>
    </rPh>
    <rPh sb="125" eb="127">
      <t>ケイコウ</t>
    </rPh>
    <rPh sb="131" eb="133">
      <t>ヘイセイ</t>
    </rPh>
    <rPh sb="135" eb="137">
      <t>ネンド</t>
    </rPh>
    <rPh sb="139" eb="141">
      <t>ルイジ</t>
    </rPh>
    <rPh sb="141" eb="143">
      <t>ダンタイ</t>
    </rPh>
    <rPh sb="144" eb="146">
      <t>スウチ</t>
    </rPh>
    <rPh sb="147" eb="149">
      <t>シタマワ</t>
    </rPh>
    <rPh sb="154" eb="156">
      <t>リョウキン</t>
    </rPh>
    <rPh sb="156" eb="158">
      <t>カイシュウ</t>
    </rPh>
    <rPh sb="158" eb="159">
      <t>リツ</t>
    </rPh>
    <rPh sb="164" eb="166">
      <t>ネンド</t>
    </rPh>
    <rPh sb="177" eb="178">
      <t>ク</t>
    </rPh>
    <rPh sb="178" eb="179">
      <t>ダ</t>
    </rPh>
    <rPh sb="179" eb="181">
      <t>キジュン</t>
    </rPh>
    <rPh sb="182" eb="183">
      <t>サダ</t>
    </rPh>
    <rPh sb="185" eb="187">
      <t>ジユウ</t>
    </rPh>
    <rPh sb="187" eb="189">
      <t>イガイ</t>
    </rPh>
    <rPh sb="190" eb="191">
      <t>ク</t>
    </rPh>
    <rPh sb="191" eb="192">
      <t>ダ</t>
    </rPh>
    <rPh sb="192" eb="193">
      <t>キン</t>
    </rPh>
    <rPh sb="197" eb="199">
      <t>シュウニュウ</t>
    </rPh>
    <rPh sb="199" eb="201">
      <t>ブソク</t>
    </rPh>
    <rPh sb="202" eb="203">
      <t>ホ</t>
    </rPh>
    <rPh sb="215" eb="216">
      <t>サラ</t>
    </rPh>
    <rPh sb="218" eb="220">
      <t>ケイエイ</t>
    </rPh>
    <rPh sb="221" eb="224">
      <t>コウリツカ</t>
    </rPh>
    <rPh sb="225" eb="226">
      <t>モト</t>
    </rPh>
    <rPh sb="233" eb="235">
      <t>キュウスイ</t>
    </rPh>
    <rPh sb="235" eb="237">
      <t>ゲンカ</t>
    </rPh>
    <rPh sb="239" eb="241">
      <t>ゾウカ</t>
    </rPh>
    <rPh sb="241" eb="243">
      <t>ケイコウ</t>
    </rPh>
    <rPh sb="250" eb="252">
      <t>ルイジ</t>
    </rPh>
    <rPh sb="252" eb="254">
      <t>ダンタイ</t>
    </rPh>
    <rPh sb="257" eb="258">
      <t>ヒク</t>
    </rPh>
    <rPh sb="259" eb="261">
      <t>スウチ</t>
    </rPh>
    <rPh sb="270" eb="272">
      <t>シセツ</t>
    </rPh>
    <rPh sb="272" eb="275">
      <t>リヨウリツ</t>
    </rPh>
    <rPh sb="284" eb="286">
      <t>ネンド</t>
    </rPh>
    <rPh sb="294" eb="296">
      <t>ルイジ</t>
    </rPh>
    <rPh sb="296" eb="298">
      <t>ダンタイ</t>
    </rPh>
    <rPh sb="307" eb="309">
      <t>ウワマワ</t>
    </rPh>
    <rPh sb="314" eb="315">
      <t>オオム</t>
    </rPh>
    <rPh sb="316" eb="318">
      <t>リョウコウ</t>
    </rPh>
    <rPh sb="324" eb="325">
      <t>ユウ</t>
    </rPh>
    <rPh sb="325" eb="327">
      <t>シュウリツ</t>
    </rPh>
    <rPh sb="329" eb="331">
      <t>ヘイセイ</t>
    </rPh>
    <rPh sb="333" eb="335">
      <t>ネンド</t>
    </rPh>
    <rPh sb="346" eb="348">
      <t>ルイジ</t>
    </rPh>
    <rPh sb="348" eb="350">
      <t>ダンタイ</t>
    </rPh>
    <rPh sb="358" eb="359">
      <t>オオ</t>
    </rPh>
    <rPh sb="361" eb="363">
      <t>シタマワ</t>
    </rPh>
    <rPh sb="368" eb="369">
      <t>サラ</t>
    </rPh>
    <rPh sb="371" eb="373">
      <t>ロウスイ</t>
    </rPh>
    <rPh sb="373" eb="37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</si>
</sst>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0.54</c:v>
                </c:pt>
                <c:pt idx="2">
                  <c:v>1.1200000000000001</c:v>
                </c:pt>
                <c:pt idx="3">
                  <c:v>0.86</c:v>
                </c:pt>
                <c:pt idx="4">
                  <c:v>0.37</c:v>
                </c:pt>
              </c:numCache>
            </c:numRef>
          </c:val>
        </c:ser>
        <c:dLbls>
          <c:showLegendKey val="0"/>
          <c:showVal val="0"/>
          <c:showCatName val="0"/>
          <c:showSerName val="0"/>
          <c:showPercent val="0"/>
          <c:showBubbleSize val="0"/>
        </c:dLbls>
        <c:gapWidth val="150"/>
        <c:axId val="113184800"/>
        <c:axId val="1496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13184800"/>
        <c:axId val="149603776"/>
      </c:lineChart>
      <c:dateAx>
        <c:axId val="113184800"/>
        <c:scaling>
          <c:orientation val="minMax"/>
        </c:scaling>
        <c:delete val="1"/>
        <c:axPos val="b"/>
        <c:numFmt formatCode="ge" sourceLinked="1"/>
        <c:majorTickMark val="none"/>
        <c:minorTickMark val="none"/>
        <c:tickLblPos val="none"/>
        <c:crossAx val="149603776"/>
        <c:crosses val="autoZero"/>
        <c:auto val="1"/>
        <c:lblOffset val="100"/>
        <c:baseTimeUnit val="years"/>
      </c:dateAx>
      <c:valAx>
        <c:axId val="1496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70.13</c:v>
                </c:pt>
                <c:pt idx="1">
                  <c:v>69.760000000000005</c:v>
                </c:pt>
                <c:pt idx="2">
                  <c:v>68.19</c:v>
                </c:pt>
                <c:pt idx="3">
                  <c:v>67.099999999999994</c:v>
                </c:pt>
                <c:pt idx="4">
                  <c:v>64.489999999999995</c:v>
                </c:pt>
              </c:numCache>
            </c:numRef>
          </c:val>
        </c:ser>
        <c:dLbls>
          <c:showLegendKey val="0"/>
          <c:showVal val="0"/>
          <c:showCatName val="0"/>
          <c:showSerName val="0"/>
          <c:showPercent val="0"/>
          <c:showBubbleSize val="0"/>
        </c:dLbls>
        <c:gapWidth val="150"/>
        <c:axId val="150429344"/>
        <c:axId val="150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50429344"/>
        <c:axId val="150186752"/>
      </c:lineChart>
      <c:dateAx>
        <c:axId val="150429344"/>
        <c:scaling>
          <c:orientation val="minMax"/>
        </c:scaling>
        <c:delete val="1"/>
        <c:axPos val="b"/>
        <c:numFmt formatCode="ge" sourceLinked="1"/>
        <c:majorTickMark val="none"/>
        <c:minorTickMark val="none"/>
        <c:tickLblPos val="none"/>
        <c:crossAx val="150186752"/>
        <c:crosses val="autoZero"/>
        <c:auto val="1"/>
        <c:lblOffset val="100"/>
        <c:baseTimeUnit val="years"/>
      </c:dateAx>
      <c:valAx>
        <c:axId val="1501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52.56</c:v>
                </c:pt>
                <c:pt idx="1">
                  <c:v>52.49</c:v>
                </c:pt>
                <c:pt idx="2">
                  <c:v>54.02</c:v>
                </c:pt>
                <c:pt idx="3">
                  <c:v>53.72</c:v>
                </c:pt>
                <c:pt idx="4">
                  <c:v>55.43</c:v>
                </c:pt>
              </c:numCache>
            </c:numRef>
          </c:val>
        </c:ser>
        <c:dLbls>
          <c:showLegendKey val="0"/>
          <c:showVal val="0"/>
          <c:showCatName val="0"/>
          <c:showSerName val="0"/>
          <c:showPercent val="0"/>
          <c:showBubbleSize val="0"/>
        </c:dLbls>
        <c:gapWidth val="150"/>
        <c:axId val="150187928"/>
        <c:axId val="1501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50187928"/>
        <c:axId val="150188320"/>
      </c:lineChart>
      <c:dateAx>
        <c:axId val="150187928"/>
        <c:scaling>
          <c:orientation val="minMax"/>
        </c:scaling>
        <c:delete val="1"/>
        <c:axPos val="b"/>
        <c:numFmt formatCode="ge" sourceLinked="1"/>
        <c:majorTickMark val="none"/>
        <c:minorTickMark val="none"/>
        <c:tickLblPos val="none"/>
        <c:crossAx val="150188320"/>
        <c:crosses val="autoZero"/>
        <c:auto val="1"/>
        <c:lblOffset val="100"/>
        <c:baseTimeUnit val="years"/>
      </c:dateAx>
      <c:valAx>
        <c:axId val="1501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86.38</c:v>
                </c:pt>
                <c:pt idx="1">
                  <c:v>76.540000000000006</c:v>
                </c:pt>
                <c:pt idx="2">
                  <c:v>76.59</c:v>
                </c:pt>
                <c:pt idx="3">
                  <c:v>72.8</c:v>
                </c:pt>
                <c:pt idx="4">
                  <c:v>71.11</c:v>
                </c:pt>
              </c:numCache>
            </c:numRef>
          </c:val>
        </c:ser>
        <c:dLbls>
          <c:showLegendKey val="0"/>
          <c:showVal val="0"/>
          <c:showCatName val="0"/>
          <c:showSerName val="0"/>
          <c:showPercent val="0"/>
          <c:showBubbleSize val="0"/>
        </c:dLbls>
        <c:gapWidth val="150"/>
        <c:axId val="149747000"/>
        <c:axId val="1496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9747000"/>
        <c:axId val="149611392"/>
      </c:lineChart>
      <c:dateAx>
        <c:axId val="149747000"/>
        <c:scaling>
          <c:orientation val="minMax"/>
        </c:scaling>
        <c:delete val="1"/>
        <c:axPos val="b"/>
        <c:numFmt formatCode="ge" sourceLinked="1"/>
        <c:majorTickMark val="none"/>
        <c:minorTickMark val="none"/>
        <c:tickLblPos val="none"/>
        <c:crossAx val="149611392"/>
        <c:crosses val="autoZero"/>
        <c:auto val="1"/>
        <c:lblOffset val="100"/>
        <c:baseTimeUnit val="years"/>
      </c:dateAx>
      <c:valAx>
        <c:axId val="1496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4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844624"/>
        <c:axId val="14983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844624"/>
        <c:axId val="149832424"/>
      </c:lineChart>
      <c:dateAx>
        <c:axId val="149844624"/>
        <c:scaling>
          <c:orientation val="minMax"/>
        </c:scaling>
        <c:delete val="1"/>
        <c:axPos val="b"/>
        <c:numFmt formatCode="ge" sourceLinked="1"/>
        <c:majorTickMark val="none"/>
        <c:minorTickMark val="none"/>
        <c:tickLblPos val="none"/>
        <c:crossAx val="149832424"/>
        <c:crosses val="autoZero"/>
        <c:auto val="1"/>
        <c:lblOffset val="100"/>
        <c:baseTimeUnit val="years"/>
      </c:dateAx>
      <c:valAx>
        <c:axId val="14983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925192"/>
        <c:axId val="14992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925192"/>
        <c:axId val="149925576"/>
      </c:lineChart>
      <c:dateAx>
        <c:axId val="149925192"/>
        <c:scaling>
          <c:orientation val="minMax"/>
        </c:scaling>
        <c:delete val="1"/>
        <c:axPos val="b"/>
        <c:numFmt formatCode="ge" sourceLinked="1"/>
        <c:majorTickMark val="none"/>
        <c:minorTickMark val="none"/>
        <c:tickLblPos val="none"/>
        <c:crossAx val="149925576"/>
        <c:crosses val="autoZero"/>
        <c:auto val="1"/>
        <c:lblOffset val="100"/>
        <c:baseTimeUnit val="years"/>
      </c:dateAx>
      <c:valAx>
        <c:axId val="14992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2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25208"/>
        <c:axId val="1503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25208"/>
        <c:axId val="150325600"/>
      </c:lineChart>
      <c:dateAx>
        <c:axId val="150325208"/>
        <c:scaling>
          <c:orientation val="minMax"/>
        </c:scaling>
        <c:delete val="1"/>
        <c:axPos val="b"/>
        <c:numFmt formatCode="ge" sourceLinked="1"/>
        <c:majorTickMark val="none"/>
        <c:minorTickMark val="none"/>
        <c:tickLblPos val="none"/>
        <c:crossAx val="150325600"/>
        <c:crosses val="autoZero"/>
        <c:auto val="1"/>
        <c:lblOffset val="100"/>
        <c:baseTimeUnit val="years"/>
      </c:dateAx>
      <c:valAx>
        <c:axId val="1503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2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326776"/>
        <c:axId val="1503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326776"/>
        <c:axId val="150327168"/>
      </c:lineChart>
      <c:dateAx>
        <c:axId val="150326776"/>
        <c:scaling>
          <c:orientation val="minMax"/>
        </c:scaling>
        <c:delete val="1"/>
        <c:axPos val="b"/>
        <c:numFmt formatCode="ge" sourceLinked="1"/>
        <c:majorTickMark val="none"/>
        <c:minorTickMark val="none"/>
        <c:tickLblPos val="none"/>
        <c:crossAx val="150327168"/>
        <c:crosses val="autoZero"/>
        <c:auto val="1"/>
        <c:lblOffset val="100"/>
        <c:baseTimeUnit val="years"/>
      </c:dateAx>
      <c:valAx>
        <c:axId val="1503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2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1390.43</c:v>
                </c:pt>
                <c:pt idx="1">
                  <c:v>1379.18</c:v>
                </c:pt>
                <c:pt idx="2">
                  <c:v>1338.14</c:v>
                </c:pt>
                <c:pt idx="3">
                  <c:v>1307.51</c:v>
                </c:pt>
                <c:pt idx="4">
                  <c:v>1248.7</c:v>
                </c:pt>
              </c:numCache>
            </c:numRef>
          </c:val>
        </c:ser>
        <c:dLbls>
          <c:showLegendKey val="0"/>
          <c:showVal val="0"/>
          <c:showCatName val="0"/>
          <c:showSerName val="0"/>
          <c:showPercent val="0"/>
          <c:showBubbleSize val="0"/>
        </c:dLbls>
        <c:gapWidth val="150"/>
        <c:axId val="147476360"/>
        <c:axId val="15032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47476360"/>
        <c:axId val="150328344"/>
      </c:lineChart>
      <c:dateAx>
        <c:axId val="147476360"/>
        <c:scaling>
          <c:orientation val="minMax"/>
        </c:scaling>
        <c:delete val="1"/>
        <c:axPos val="b"/>
        <c:numFmt formatCode="ge" sourceLinked="1"/>
        <c:majorTickMark val="none"/>
        <c:minorTickMark val="none"/>
        <c:tickLblPos val="none"/>
        <c:crossAx val="150328344"/>
        <c:crosses val="autoZero"/>
        <c:auto val="1"/>
        <c:lblOffset val="100"/>
        <c:baseTimeUnit val="years"/>
      </c:dateAx>
      <c:valAx>
        <c:axId val="15032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7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71.84</c:v>
                </c:pt>
                <c:pt idx="1">
                  <c:v>65.37</c:v>
                </c:pt>
                <c:pt idx="2">
                  <c:v>66.069999999999993</c:v>
                </c:pt>
                <c:pt idx="3">
                  <c:v>63.05</c:v>
                </c:pt>
                <c:pt idx="4">
                  <c:v>62.1</c:v>
                </c:pt>
              </c:numCache>
            </c:numRef>
          </c:val>
        </c:ser>
        <c:dLbls>
          <c:showLegendKey val="0"/>
          <c:showVal val="0"/>
          <c:showCatName val="0"/>
          <c:showSerName val="0"/>
          <c:showPercent val="0"/>
          <c:showBubbleSize val="0"/>
        </c:dLbls>
        <c:gapWidth val="150"/>
        <c:axId val="150426208"/>
        <c:axId val="15042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50426208"/>
        <c:axId val="150426600"/>
      </c:lineChart>
      <c:dateAx>
        <c:axId val="150426208"/>
        <c:scaling>
          <c:orientation val="minMax"/>
        </c:scaling>
        <c:delete val="1"/>
        <c:axPos val="b"/>
        <c:numFmt formatCode="ge" sourceLinked="1"/>
        <c:majorTickMark val="none"/>
        <c:minorTickMark val="none"/>
        <c:tickLblPos val="none"/>
        <c:crossAx val="150426600"/>
        <c:crosses val="autoZero"/>
        <c:auto val="1"/>
        <c:lblOffset val="100"/>
        <c:baseTimeUnit val="years"/>
      </c:dateAx>
      <c:valAx>
        <c:axId val="15042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233.75</c:v>
                </c:pt>
                <c:pt idx="1">
                  <c:v>253.91</c:v>
                </c:pt>
                <c:pt idx="2">
                  <c:v>251.52</c:v>
                </c:pt>
                <c:pt idx="3">
                  <c:v>268.61</c:v>
                </c:pt>
                <c:pt idx="4">
                  <c:v>277.48</c:v>
                </c:pt>
              </c:numCache>
            </c:numRef>
          </c:val>
        </c:ser>
        <c:dLbls>
          <c:showLegendKey val="0"/>
          <c:showVal val="0"/>
          <c:showCatName val="0"/>
          <c:showSerName val="0"/>
          <c:showPercent val="0"/>
          <c:showBubbleSize val="0"/>
        </c:dLbls>
        <c:gapWidth val="150"/>
        <c:axId val="150427776"/>
        <c:axId val="15042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50427776"/>
        <c:axId val="150428168"/>
      </c:lineChart>
      <c:dateAx>
        <c:axId val="150427776"/>
        <c:scaling>
          <c:orientation val="minMax"/>
        </c:scaling>
        <c:delete val="1"/>
        <c:axPos val="b"/>
        <c:numFmt formatCode="ge" sourceLinked="1"/>
        <c:majorTickMark val="none"/>
        <c:minorTickMark val="none"/>
        <c:tickLblPos val="none"/>
        <c:crossAx val="150428168"/>
        <c:crosses val="autoZero"/>
        <c:auto val="1"/>
        <c:lblOffset val="100"/>
        <c:baseTimeUnit val="years"/>
      </c:dateAx>
      <c:valAx>
        <c:axId val="15042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鹿沼市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99949</v>
      </c>
      <c r="AJ8" s="55"/>
      <c r="AK8" s="55"/>
      <c r="AL8" s="55"/>
      <c r="AM8" s="55"/>
      <c r="AN8" s="55"/>
      <c r="AO8" s="55"/>
      <c r="AP8" s="56"/>
      <c r="AQ8" s="46">
        <f>データ!R6</f>
        <v>490.64</v>
      </c>
      <c r="AR8" s="46"/>
      <c r="AS8" s="46"/>
      <c r="AT8" s="46"/>
      <c r="AU8" s="46"/>
      <c r="AV8" s="46"/>
      <c r="AW8" s="46"/>
      <c r="AX8" s="46"/>
      <c r="AY8" s="46">
        <f>データ!S6</f>
        <v>203.71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v>
      </c>
      <c r="S10" s="46"/>
      <c r="T10" s="46"/>
      <c r="U10" s="46"/>
      <c r="V10" s="46"/>
      <c r="W10" s="46"/>
      <c r="X10" s="46"/>
      <c r="Y10" s="46"/>
      <c r="Z10" s="77">
        <f>データ!P6</f>
        <v>2765</v>
      </c>
      <c r="AA10" s="77"/>
      <c r="AB10" s="77"/>
      <c r="AC10" s="77"/>
      <c r="AD10" s="77"/>
      <c r="AE10" s="77"/>
      <c r="AF10" s="77"/>
      <c r="AG10" s="77"/>
      <c r="AH10" s="2"/>
      <c r="AI10" s="77">
        <f>データ!T6</f>
        <v>8973</v>
      </c>
      <c r="AJ10" s="77"/>
      <c r="AK10" s="77"/>
      <c r="AL10" s="77"/>
      <c r="AM10" s="77"/>
      <c r="AN10" s="77"/>
      <c r="AO10" s="77"/>
      <c r="AP10" s="77"/>
      <c r="AQ10" s="46">
        <f>データ!U6</f>
        <v>26.23</v>
      </c>
      <c r="AR10" s="46"/>
      <c r="AS10" s="46"/>
      <c r="AT10" s="46"/>
      <c r="AU10" s="46"/>
      <c r="AV10" s="46"/>
      <c r="AW10" s="46"/>
      <c r="AX10" s="46"/>
      <c r="AY10" s="46">
        <f>データ!V6</f>
        <v>342.09</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106</v>
      </c>
      <c r="BM47" s="79"/>
      <c r="BN47" s="79"/>
      <c r="BO47" s="79"/>
      <c r="BP47" s="79"/>
      <c r="BQ47" s="79"/>
      <c r="BR47" s="79"/>
      <c r="BS47" s="79"/>
      <c r="BT47" s="79"/>
      <c r="BU47" s="79"/>
      <c r="BV47" s="79"/>
      <c r="BW47" s="79"/>
      <c r="BX47" s="79"/>
      <c r="BY47" s="79"/>
      <c r="BZ47" s="8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78"/>
      <c r="BM56" s="79"/>
      <c r="BN56" s="79"/>
      <c r="BO56" s="79"/>
      <c r="BP56" s="79"/>
      <c r="BQ56" s="79"/>
      <c r="BR56" s="79"/>
      <c r="BS56" s="79"/>
      <c r="BT56" s="79"/>
      <c r="BU56" s="79"/>
      <c r="BV56" s="79"/>
      <c r="BW56" s="79"/>
      <c r="BX56" s="79"/>
      <c r="BY56" s="79"/>
      <c r="BZ56" s="80"/>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78"/>
      <c r="BM57" s="79"/>
      <c r="BN57" s="79"/>
      <c r="BO57" s="79"/>
      <c r="BP57" s="79"/>
      <c r="BQ57" s="79"/>
      <c r="BR57" s="79"/>
      <c r="BS57" s="79"/>
      <c r="BT57" s="79"/>
      <c r="BU57" s="79"/>
      <c r="BV57" s="79"/>
      <c r="BW57" s="79"/>
      <c r="BX57" s="79"/>
      <c r="BY57" s="79"/>
      <c r="BZ57" s="8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9"/>
      <c r="BN58" s="79"/>
      <c r="BO58" s="79"/>
      <c r="BP58" s="79"/>
      <c r="BQ58" s="79"/>
      <c r="BR58" s="79"/>
      <c r="BS58" s="79"/>
      <c r="BT58" s="79"/>
      <c r="BU58" s="79"/>
      <c r="BV58" s="79"/>
      <c r="BW58" s="79"/>
      <c r="BX58" s="79"/>
      <c r="BY58" s="79"/>
      <c r="BZ58" s="8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9"/>
      <c r="BN59" s="79"/>
      <c r="BO59" s="79"/>
      <c r="BP59" s="79"/>
      <c r="BQ59" s="79"/>
      <c r="BR59" s="79"/>
      <c r="BS59" s="79"/>
      <c r="BT59" s="79"/>
      <c r="BU59" s="79"/>
      <c r="BV59" s="79"/>
      <c r="BW59" s="79"/>
      <c r="BX59" s="79"/>
      <c r="BY59" s="79"/>
      <c r="BZ59" s="80"/>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78"/>
      <c r="BM60" s="79"/>
      <c r="BN60" s="79"/>
      <c r="BO60" s="79"/>
      <c r="BP60" s="79"/>
      <c r="BQ60" s="79"/>
      <c r="BR60" s="79"/>
      <c r="BS60" s="79"/>
      <c r="BT60" s="79"/>
      <c r="BU60" s="79"/>
      <c r="BV60" s="79"/>
      <c r="BW60" s="79"/>
      <c r="BX60" s="79"/>
      <c r="BY60" s="79"/>
      <c r="BZ60" s="80"/>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78"/>
      <c r="BM61" s="79"/>
      <c r="BN61" s="79"/>
      <c r="BO61" s="79"/>
      <c r="BP61" s="79"/>
      <c r="BQ61" s="79"/>
      <c r="BR61" s="79"/>
      <c r="BS61" s="79"/>
      <c r="BT61" s="79"/>
      <c r="BU61" s="79"/>
      <c r="BV61" s="79"/>
      <c r="BW61" s="79"/>
      <c r="BX61" s="79"/>
      <c r="BY61" s="79"/>
      <c r="BZ61" s="8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105</v>
      </c>
      <c r="BM66" s="79"/>
      <c r="BN66" s="79"/>
      <c r="BO66" s="79"/>
      <c r="BP66" s="79"/>
      <c r="BQ66" s="79"/>
      <c r="BR66" s="79"/>
      <c r="BS66" s="79"/>
      <c r="BT66" s="79"/>
      <c r="BU66" s="79"/>
      <c r="BV66" s="79"/>
      <c r="BW66" s="79"/>
      <c r="BX66" s="79"/>
      <c r="BY66" s="79"/>
      <c r="BZ66" s="8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78"/>
      <c r="BM79" s="79"/>
      <c r="BN79" s="79"/>
      <c r="BO79" s="79"/>
      <c r="BP79" s="79"/>
      <c r="BQ79" s="79"/>
      <c r="BR79" s="79"/>
      <c r="BS79" s="79"/>
      <c r="BT79" s="79"/>
      <c r="BU79" s="79"/>
      <c r="BV79" s="79"/>
      <c r="BW79" s="79"/>
      <c r="BX79" s="79"/>
      <c r="BY79" s="79"/>
      <c r="BZ79" s="80"/>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78"/>
      <c r="BM80" s="79"/>
      <c r="BN80" s="79"/>
      <c r="BO80" s="79"/>
      <c r="BP80" s="79"/>
      <c r="BQ80" s="79"/>
      <c r="BR80" s="79"/>
      <c r="BS80" s="79"/>
      <c r="BT80" s="79"/>
      <c r="BU80" s="79"/>
      <c r="BV80" s="79"/>
      <c r="BW80" s="79"/>
      <c r="BX80" s="79"/>
      <c r="BY80" s="79"/>
      <c r="BZ80" s="8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9"/>
      <c r="BN81" s="79"/>
      <c r="BO81" s="79"/>
      <c r="BP81" s="79"/>
      <c r="BQ81" s="79"/>
      <c r="BR81" s="79"/>
      <c r="BS81" s="79"/>
      <c r="BT81" s="79"/>
      <c r="BU81" s="79"/>
      <c r="BV81" s="79"/>
      <c r="BW81" s="79"/>
      <c r="BX81" s="79"/>
      <c r="BY81" s="79"/>
      <c r="BZ81" s="8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1"/>
      <c r="BM82" s="82"/>
      <c r="BN82" s="82"/>
      <c r="BO82" s="82"/>
      <c r="BP82" s="82"/>
      <c r="BQ82" s="82"/>
      <c r="BR82" s="82"/>
      <c r="BS82" s="82"/>
      <c r="BT82" s="82"/>
      <c r="BU82" s="82"/>
      <c r="BV82" s="82"/>
      <c r="BW82" s="82"/>
      <c r="BX82" s="82"/>
      <c r="BY82" s="82"/>
      <c r="BZ82" s="83"/>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5" t="s">
        <v>49</v>
      </c>
      <c r="I3" s="86"/>
      <c r="J3" s="86"/>
      <c r="K3" s="86"/>
      <c r="L3" s="86"/>
      <c r="M3" s="86"/>
      <c r="N3" s="86"/>
      <c r="O3" s="86"/>
      <c r="P3" s="86"/>
      <c r="Q3" s="86"/>
      <c r="R3" s="86"/>
      <c r="S3" s="86"/>
      <c r="T3" s="86"/>
      <c r="U3" s="86"/>
      <c r="V3" s="87"/>
      <c r="W3" s="91" t="s">
        <v>50</v>
      </c>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t="s">
        <v>51</v>
      </c>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row>
    <row r="4" spans="1:143">
      <c r="A4" s="26" t="s">
        <v>52</v>
      </c>
      <c r="B4" s="28"/>
      <c r="C4" s="28"/>
      <c r="D4" s="28"/>
      <c r="E4" s="28"/>
      <c r="F4" s="28"/>
      <c r="G4" s="28"/>
      <c r="H4" s="88"/>
      <c r="I4" s="89"/>
      <c r="J4" s="89"/>
      <c r="K4" s="89"/>
      <c r="L4" s="89"/>
      <c r="M4" s="89"/>
      <c r="N4" s="89"/>
      <c r="O4" s="89"/>
      <c r="P4" s="89"/>
      <c r="Q4" s="89"/>
      <c r="R4" s="89"/>
      <c r="S4" s="89"/>
      <c r="T4" s="89"/>
      <c r="U4" s="89"/>
      <c r="V4" s="90"/>
      <c r="W4" s="84" t="s">
        <v>53</v>
      </c>
      <c r="X4" s="84"/>
      <c r="Y4" s="84"/>
      <c r="Z4" s="84"/>
      <c r="AA4" s="84"/>
      <c r="AB4" s="84"/>
      <c r="AC4" s="84"/>
      <c r="AD4" s="84"/>
      <c r="AE4" s="84"/>
      <c r="AF4" s="84"/>
      <c r="AG4" s="84"/>
      <c r="AH4" s="84" t="s">
        <v>54</v>
      </c>
      <c r="AI4" s="84"/>
      <c r="AJ4" s="84"/>
      <c r="AK4" s="84"/>
      <c r="AL4" s="84"/>
      <c r="AM4" s="84"/>
      <c r="AN4" s="84"/>
      <c r="AO4" s="84"/>
      <c r="AP4" s="84"/>
      <c r="AQ4" s="84"/>
      <c r="AR4" s="84"/>
      <c r="AS4" s="84" t="s">
        <v>55</v>
      </c>
      <c r="AT4" s="84"/>
      <c r="AU4" s="84"/>
      <c r="AV4" s="84"/>
      <c r="AW4" s="84"/>
      <c r="AX4" s="84"/>
      <c r="AY4" s="84"/>
      <c r="AZ4" s="84"/>
      <c r="BA4" s="84"/>
      <c r="BB4" s="84"/>
      <c r="BC4" s="84"/>
      <c r="BD4" s="84" t="s">
        <v>56</v>
      </c>
      <c r="BE4" s="84"/>
      <c r="BF4" s="84"/>
      <c r="BG4" s="84"/>
      <c r="BH4" s="84"/>
      <c r="BI4" s="84"/>
      <c r="BJ4" s="84"/>
      <c r="BK4" s="84"/>
      <c r="BL4" s="84"/>
      <c r="BM4" s="84"/>
      <c r="BN4" s="84"/>
      <c r="BO4" s="84" t="s">
        <v>57</v>
      </c>
      <c r="BP4" s="84"/>
      <c r="BQ4" s="84"/>
      <c r="BR4" s="84"/>
      <c r="BS4" s="84"/>
      <c r="BT4" s="84"/>
      <c r="BU4" s="84"/>
      <c r="BV4" s="84"/>
      <c r="BW4" s="84"/>
      <c r="BX4" s="84"/>
      <c r="BY4" s="84"/>
      <c r="BZ4" s="84" t="s">
        <v>58</v>
      </c>
      <c r="CA4" s="84"/>
      <c r="CB4" s="84"/>
      <c r="CC4" s="84"/>
      <c r="CD4" s="84"/>
      <c r="CE4" s="84"/>
      <c r="CF4" s="84"/>
      <c r="CG4" s="84"/>
      <c r="CH4" s="84"/>
      <c r="CI4" s="84"/>
      <c r="CJ4" s="84"/>
      <c r="CK4" s="84" t="s">
        <v>59</v>
      </c>
      <c r="CL4" s="84"/>
      <c r="CM4" s="84"/>
      <c r="CN4" s="84"/>
      <c r="CO4" s="84"/>
      <c r="CP4" s="84"/>
      <c r="CQ4" s="84"/>
      <c r="CR4" s="84"/>
      <c r="CS4" s="84"/>
      <c r="CT4" s="84"/>
      <c r="CU4" s="84"/>
      <c r="CV4" s="84" t="s">
        <v>60</v>
      </c>
      <c r="CW4" s="84"/>
      <c r="CX4" s="84"/>
      <c r="CY4" s="84"/>
      <c r="CZ4" s="84"/>
      <c r="DA4" s="84"/>
      <c r="DB4" s="84"/>
      <c r="DC4" s="84"/>
      <c r="DD4" s="84"/>
      <c r="DE4" s="84"/>
      <c r="DF4" s="84"/>
      <c r="DG4" s="84" t="s">
        <v>61</v>
      </c>
      <c r="DH4" s="84"/>
      <c r="DI4" s="84"/>
      <c r="DJ4" s="84"/>
      <c r="DK4" s="84"/>
      <c r="DL4" s="84"/>
      <c r="DM4" s="84"/>
      <c r="DN4" s="84"/>
      <c r="DO4" s="84"/>
      <c r="DP4" s="84"/>
      <c r="DQ4" s="84"/>
      <c r="DR4" s="84" t="s">
        <v>62</v>
      </c>
      <c r="DS4" s="84"/>
      <c r="DT4" s="84"/>
      <c r="DU4" s="84"/>
      <c r="DV4" s="84"/>
      <c r="DW4" s="84"/>
      <c r="DX4" s="84"/>
      <c r="DY4" s="84"/>
      <c r="DZ4" s="84"/>
      <c r="EA4" s="84"/>
      <c r="EB4" s="84"/>
      <c r="EC4" s="84" t="s">
        <v>63</v>
      </c>
      <c r="ED4" s="84"/>
      <c r="EE4" s="84"/>
      <c r="EF4" s="84"/>
      <c r="EG4" s="84"/>
      <c r="EH4" s="84"/>
      <c r="EI4" s="84"/>
      <c r="EJ4" s="84"/>
      <c r="EK4" s="84"/>
      <c r="EL4" s="84"/>
      <c r="EM4" s="84"/>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92053</v>
      </c>
      <c r="D6" s="31">
        <f t="shared" si="3"/>
        <v>47</v>
      </c>
      <c r="E6" s="31">
        <f t="shared" si="3"/>
        <v>1</v>
      </c>
      <c r="F6" s="31">
        <f t="shared" si="3"/>
        <v>0</v>
      </c>
      <c r="G6" s="31">
        <f t="shared" si="3"/>
        <v>0</v>
      </c>
      <c r="H6" s="31" t="str">
        <f t="shared" si="3"/>
        <v>栃木県　鹿沼市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v>
      </c>
      <c r="P6" s="32">
        <f t="shared" si="3"/>
        <v>2765</v>
      </c>
      <c r="Q6" s="32">
        <f t="shared" si="3"/>
        <v>99949</v>
      </c>
      <c r="R6" s="32">
        <f t="shared" si="3"/>
        <v>490.64</v>
      </c>
      <c r="S6" s="32">
        <f t="shared" si="3"/>
        <v>203.71</v>
      </c>
      <c r="T6" s="32">
        <f t="shared" si="3"/>
        <v>8973</v>
      </c>
      <c r="U6" s="32">
        <f t="shared" si="3"/>
        <v>26.23</v>
      </c>
      <c r="V6" s="32">
        <f t="shared" si="3"/>
        <v>342.09</v>
      </c>
      <c r="W6" s="33">
        <f>IF(W7="",NA(),W7)</f>
        <v>86.38</v>
      </c>
      <c r="X6" s="33">
        <f t="shared" ref="X6:AF6" si="4">IF(X7="",NA(),X7)</f>
        <v>76.540000000000006</v>
      </c>
      <c r="Y6" s="33">
        <f t="shared" si="4"/>
        <v>76.59</v>
      </c>
      <c r="Z6" s="33">
        <f t="shared" si="4"/>
        <v>72.8</v>
      </c>
      <c r="AA6" s="33">
        <f t="shared" si="4"/>
        <v>71.11</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1390.43</v>
      </c>
      <c r="BE6" s="33">
        <f t="shared" ref="BE6:BM6" si="7">IF(BE7="",NA(),BE7)</f>
        <v>1379.18</v>
      </c>
      <c r="BF6" s="33">
        <f t="shared" si="7"/>
        <v>1338.14</v>
      </c>
      <c r="BG6" s="33">
        <f t="shared" si="7"/>
        <v>1307.51</v>
      </c>
      <c r="BH6" s="33">
        <f t="shared" si="7"/>
        <v>1248.7</v>
      </c>
      <c r="BI6" s="33">
        <f t="shared" si="7"/>
        <v>1168.8</v>
      </c>
      <c r="BJ6" s="33">
        <f t="shared" si="7"/>
        <v>1158.82</v>
      </c>
      <c r="BK6" s="33">
        <f t="shared" si="7"/>
        <v>1167.7</v>
      </c>
      <c r="BL6" s="33">
        <f t="shared" si="7"/>
        <v>1228.58</v>
      </c>
      <c r="BM6" s="33">
        <f t="shared" si="7"/>
        <v>1280.18</v>
      </c>
      <c r="BN6" s="32" t="str">
        <f>IF(BN7="","",IF(BN7="-","【-】","【"&amp;SUBSTITUTE(TEXT(BN7,"#,##0.00"),"-","△")&amp;"】"))</f>
        <v>【1,242.90】</v>
      </c>
      <c r="BO6" s="33">
        <f>IF(BO7="",NA(),BO7)</f>
        <v>71.84</v>
      </c>
      <c r="BP6" s="33">
        <f t="shared" ref="BP6:BX6" si="8">IF(BP7="",NA(),BP7)</f>
        <v>65.37</v>
      </c>
      <c r="BQ6" s="33">
        <f t="shared" si="8"/>
        <v>66.069999999999993</v>
      </c>
      <c r="BR6" s="33">
        <f t="shared" si="8"/>
        <v>63.05</v>
      </c>
      <c r="BS6" s="33">
        <f t="shared" si="8"/>
        <v>62.1</v>
      </c>
      <c r="BT6" s="33">
        <f t="shared" si="8"/>
        <v>56.44</v>
      </c>
      <c r="BU6" s="33">
        <f t="shared" si="8"/>
        <v>55.6</v>
      </c>
      <c r="BV6" s="33">
        <f t="shared" si="8"/>
        <v>54.43</v>
      </c>
      <c r="BW6" s="33">
        <f t="shared" si="8"/>
        <v>53.81</v>
      </c>
      <c r="BX6" s="33">
        <f t="shared" si="8"/>
        <v>53.62</v>
      </c>
      <c r="BY6" s="32" t="str">
        <f>IF(BY7="","",IF(BY7="-","【-】","【"&amp;SUBSTITUTE(TEXT(BY7,"#,##0.00"),"-","△")&amp;"】"))</f>
        <v>【33.35】</v>
      </c>
      <c r="BZ6" s="33">
        <f>IF(BZ7="",NA(),BZ7)</f>
        <v>233.75</v>
      </c>
      <c r="CA6" s="33">
        <f t="shared" ref="CA6:CI6" si="9">IF(CA7="",NA(),CA7)</f>
        <v>253.91</v>
      </c>
      <c r="CB6" s="33">
        <f t="shared" si="9"/>
        <v>251.52</v>
      </c>
      <c r="CC6" s="33">
        <f t="shared" si="9"/>
        <v>268.61</v>
      </c>
      <c r="CD6" s="33">
        <f t="shared" si="9"/>
        <v>277.48</v>
      </c>
      <c r="CE6" s="33">
        <f t="shared" si="9"/>
        <v>270.7</v>
      </c>
      <c r="CF6" s="33">
        <f t="shared" si="9"/>
        <v>275.86</v>
      </c>
      <c r="CG6" s="33">
        <f t="shared" si="9"/>
        <v>279.8</v>
      </c>
      <c r="CH6" s="33">
        <f t="shared" si="9"/>
        <v>284.64999999999998</v>
      </c>
      <c r="CI6" s="33">
        <f t="shared" si="9"/>
        <v>287.7</v>
      </c>
      <c r="CJ6" s="32" t="str">
        <f>IF(CJ7="","",IF(CJ7="-","【-】","【"&amp;SUBSTITUTE(TEXT(CJ7,"#,##0.00"),"-","△")&amp;"】"))</f>
        <v>【524.69】</v>
      </c>
      <c r="CK6" s="33">
        <f>IF(CK7="",NA(),CK7)</f>
        <v>70.13</v>
      </c>
      <c r="CL6" s="33">
        <f t="shared" ref="CL6:CT6" si="10">IF(CL7="",NA(),CL7)</f>
        <v>69.760000000000005</v>
      </c>
      <c r="CM6" s="33">
        <f t="shared" si="10"/>
        <v>68.19</v>
      </c>
      <c r="CN6" s="33">
        <f t="shared" si="10"/>
        <v>67.099999999999994</v>
      </c>
      <c r="CO6" s="33">
        <f t="shared" si="10"/>
        <v>64.489999999999995</v>
      </c>
      <c r="CP6" s="33">
        <f t="shared" si="10"/>
        <v>59.84</v>
      </c>
      <c r="CQ6" s="33">
        <f t="shared" si="10"/>
        <v>60.66</v>
      </c>
      <c r="CR6" s="33">
        <f t="shared" si="10"/>
        <v>60.17</v>
      </c>
      <c r="CS6" s="33">
        <f t="shared" si="10"/>
        <v>58.96</v>
      </c>
      <c r="CT6" s="33">
        <f t="shared" si="10"/>
        <v>58.1</v>
      </c>
      <c r="CU6" s="32" t="str">
        <f>IF(CU7="","",IF(CU7="-","【-】","【"&amp;SUBSTITUTE(TEXT(CU7,"#,##0.00"),"-","△")&amp;"】"))</f>
        <v>【57.58】</v>
      </c>
      <c r="CV6" s="33">
        <f>IF(CV7="",NA(),CV7)</f>
        <v>52.56</v>
      </c>
      <c r="CW6" s="33">
        <f t="shared" ref="CW6:DE6" si="11">IF(CW7="",NA(),CW7)</f>
        <v>52.49</v>
      </c>
      <c r="CX6" s="33">
        <f t="shared" si="11"/>
        <v>54.02</v>
      </c>
      <c r="CY6" s="33">
        <f t="shared" si="11"/>
        <v>53.72</v>
      </c>
      <c r="CZ6" s="33">
        <f t="shared" si="11"/>
        <v>55.43</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0.06</v>
      </c>
      <c r="ED6" s="33">
        <f t="shared" ref="ED6:EL6" si="14">IF(ED7="",NA(),ED7)</f>
        <v>0.54</v>
      </c>
      <c r="EE6" s="33">
        <f t="shared" si="14"/>
        <v>1.1200000000000001</v>
      </c>
      <c r="EF6" s="33">
        <f t="shared" si="14"/>
        <v>0.86</v>
      </c>
      <c r="EG6" s="33">
        <f t="shared" si="14"/>
        <v>0.37</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92053</v>
      </c>
      <c r="D7" s="35">
        <v>47</v>
      </c>
      <c r="E7" s="35">
        <v>1</v>
      </c>
      <c r="F7" s="35">
        <v>0</v>
      </c>
      <c r="G7" s="35">
        <v>0</v>
      </c>
      <c r="H7" s="35" t="s">
        <v>93</v>
      </c>
      <c r="I7" s="35" t="s">
        <v>94</v>
      </c>
      <c r="J7" s="35" t="s">
        <v>95</v>
      </c>
      <c r="K7" s="35" t="s">
        <v>96</v>
      </c>
      <c r="L7" s="35" t="s">
        <v>97</v>
      </c>
      <c r="M7" s="36" t="s">
        <v>98</v>
      </c>
      <c r="N7" s="36" t="s">
        <v>99</v>
      </c>
      <c r="O7" s="36">
        <v>9</v>
      </c>
      <c r="P7" s="36">
        <v>2765</v>
      </c>
      <c r="Q7" s="36">
        <v>99949</v>
      </c>
      <c r="R7" s="36">
        <v>490.64</v>
      </c>
      <c r="S7" s="36">
        <v>203.71</v>
      </c>
      <c r="T7" s="36">
        <v>8973</v>
      </c>
      <c r="U7" s="36">
        <v>26.23</v>
      </c>
      <c r="V7" s="36">
        <v>342.09</v>
      </c>
      <c r="W7" s="36">
        <v>86.38</v>
      </c>
      <c r="X7" s="36">
        <v>76.540000000000006</v>
      </c>
      <c r="Y7" s="36">
        <v>76.59</v>
      </c>
      <c r="Z7" s="36">
        <v>72.8</v>
      </c>
      <c r="AA7" s="36">
        <v>71.11</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1390.43</v>
      </c>
      <c r="BE7" s="36">
        <v>1379.18</v>
      </c>
      <c r="BF7" s="36">
        <v>1338.14</v>
      </c>
      <c r="BG7" s="36">
        <v>1307.51</v>
      </c>
      <c r="BH7" s="36">
        <v>1248.7</v>
      </c>
      <c r="BI7" s="36">
        <v>1168.8</v>
      </c>
      <c r="BJ7" s="36">
        <v>1158.82</v>
      </c>
      <c r="BK7" s="36">
        <v>1167.7</v>
      </c>
      <c r="BL7" s="36">
        <v>1228.58</v>
      </c>
      <c r="BM7" s="36">
        <v>1280.18</v>
      </c>
      <c r="BN7" s="36">
        <v>1242.9000000000001</v>
      </c>
      <c r="BO7" s="36">
        <v>71.84</v>
      </c>
      <c r="BP7" s="36">
        <v>65.37</v>
      </c>
      <c r="BQ7" s="36">
        <v>66.069999999999993</v>
      </c>
      <c r="BR7" s="36">
        <v>63.05</v>
      </c>
      <c r="BS7" s="36">
        <v>62.1</v>
      </c>
      <c r="BT7" s="36">
        <v>56.44</v>
      </c>
      <c r="BU7" s="36">
        <v>55.6</v>
      </c>
      <c r="BV7" s="36">
        <v>54.43</v>
      </c>
      <c r="BW7" s="36">
        <v>53.81</v>
      </c>
      <c r="BX7" s="36">
        <v>53.62</v>
      </c>
      <c r="BY7" s="36">
        <v>33.35</v>
      </c>
      <c r="BZ7" s="36">
        <v>233.75</v>
      </c>
      <c r="CA7" s="36">
        <v>253.91</v>
      </c>
      <c r="CB7" s="36">
        <v>251.52</v>
      </c>
      <c r="CC7" s="36">
        <v>268.61</v>
      </c>
      <c r="CD7" s="36">
        <v>277.48</v>
      </c>
      <c r="CE7" s="36">
        <v>270.7</v>
      </c>
      <c r="CF7" s="36">
        <v>275.86</v>
      </c>
      <c r="CG7" s="36">
        <v>279.8</v>
      </c>
      <c r="CH7" s="36">
        <v>284.64999999999998</v>
      </c>
      <c r="CI7" s="36">
        <v>287.7</v>
      </c>
      <c r="CJ7" s="36">
        <v>524.69000000000005</v>
      </c>
      <c r="CK7" s="36">
        <v>70.13</v>
      </c>
      <c r="CL7" s="36">
        <v>69.760000000000005</v>
      </c>
      <c r="CM7" s="36">
        <v>68.19</v>
      </c>
      <c r="CN7" s="36">
        <v>67.099999999999994</v>
      </c>
      <c r="CO7" s="36">
        <v>64.489999999999995</v>
      </c>
      <c r="CP7" s="36">
        <v>59.84</v>
      </c>
      <c r="CQ7" s="36">
        <v>60.66</v>
      </c>
      <c r="CR7" s="36">
        <v>60.17</v>
      </c>
      <c r="CS7" s="36">
        <v>58.96</v>
      </c>
      <c r="CT7" s="36">
        <v>58.1</v>
      </c>
      <c r="CU7" s="36">
        <v>57.58</v>
      </c>
      <c r="CV7" s="36">
        <v>52.56</v>
      </c>
      <c r="CW7" s="36">
        <v>52.49</v>
      </c>
      <c r="CX7" s="36">
        <v>54.02</v>
      </c>
      <c r="CY7" s="36">
        <v>53.72</v>
      </c>
      <c r="CZ7" s="36">
        <v>55.43</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0.06</v>
      </c>
      <c r="ED7" s="36">
        <v>0.54</v>
      </c>
      <c r="EE7" s="36">
        <v>1.1200000000000001</v>
      </c>
      <c r="EF7" s="36">
        <v>0.86</v>
      </c>
      <c r="EG7" s="36">
        <v>0.37</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2017-01-27T00:01:36Z</cp:lastPrinted>
  <dcterms:created xsi:type="dcterms:W3CDTF">2016-12-02T02:16:42Z</dcterms:created>
  <dcterms:modified xsi:type="dcterms:W3CDTF">2017-02-17T04:47:14Z</dcterms:modified>
</cp:coreProperties>
</file>