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14PRldH6iODJcoMNU4RAMy0VuZOKQsqrFdFxYRjmzV5gOR6FtYaot/fvZYE+kUoT12K5esdsoZFZivXU/35cDw==" workbookSaltValue="ZH+XNT2hhfFP4MBFuIpA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<sst xmlns="http://schemas.openxmlformats.org/spreadsheetml/2006/main" count="236" uniqueCount="121">
  <si>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</si>
  <si>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</si>
  <si>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</si>
  <si>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</si>
  <si>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</si>
  <si>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</si>
  <si>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</si>
  <si>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</si>
  <si>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</si>
  <si>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</si>
  <si>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</si>
  <si>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</si>
  <si>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</si>
  <si>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</si>
  <si>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</si>
  <si>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</si>
  <si>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</si>
  <si>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</si>
  <si>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</si>
  <si>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</si>
  <si>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</si>
  <si>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</si>
  <si>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</si>
  <si>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</si>
  <si>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</si>
  <si>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</si>
  <si>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</si>
  <si>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</si>
  <si>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</si>
  <si>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</si>
  <si>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</si>
  <si>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</si>
  <si>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</si>
  <si>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</si>
  <si>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</si>
  <si>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</si>
  <si>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</si>
  <si>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</si>
  <si>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</si>
  <si>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</si>
  <si>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</si>
  <si>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</si>
  <si>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</si>
  <si>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</si>
  <si>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</si>
  <si>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</si>
  <si>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</si>
  <si>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</si>
  <si>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</si>
  <si>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</si>
  <si>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</si>
  <si>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</si>
  <si>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</si>
  <si>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</si>
  <si>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</si>
  <si>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</si>
  <si>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</si>
  <si>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</si>
  <si>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</si>
  <si>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</si>
  <si>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</si>
  <si>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</si>
  <si>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</si>
  <si>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</si>
  <si>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</si>
  <si>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</si>
  <si>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</si>
  <si>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</si>
  <si>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</si>
  <si>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</si>
  <si>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</si>
  <si>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</si>
  <si>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</si>
  <si>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</si>
  <si>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</si>
  <si>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</si>
  <si>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</si>
  <si>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</si>
  <si>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</si>
  <si>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</si>
  <si>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</si>
  <si>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</si>
  <si>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</si>
  <si>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</si>
  <si>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</si>
  <si>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</si>
  <si>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</si>
  <si>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</si>
  <si>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</si>
  <si>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</si>
  <si>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</si>
  <si>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</si>
  <si>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</si>
  <si>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</si>
  <si>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</si>
  <si>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</si>
  <si>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</si>
  <si>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</si>
  <si>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</si>
  <si>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</si>
  <si>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</si>
  <si>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</si>
  <si>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</si>
  <si>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</si>
  <si>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</si>
  <si>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</si>
  <si>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</si>
  <si>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</si>
  <si>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</si>
  <si>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</si>
  <si>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</si>
  <si>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</si>
  <si>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</si>
  <si>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</si>
  <si>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</si>
  <si>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</si>
  <si>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</si>
  <si>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</si>
  <si>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S51年に供用開始しているため、耐用年数を超過した管渠も出始めており、今後も老朽化した管渠が増加する見込みである。
令和元年度にストックマネジメント計画を策定し、今後は、計画に沿って、平準化を図りながら更新を行っていく予定である。</t>
    <rPh sb="58" eb="60">
      <t>レイワ</t>
    </rPh>
    <rPh sb="60" eb="62">
      <t>ガンネン</t>
    </rPh>
    <rPh sb="62" eb="63">
      <t>ド</t>
    </rPh>
    <rPh sb="77" eb="79">
      <t>サクテイ</t>
    </rPh>
    <rPh sb="81" eb="83">
      <t>コンゴ</t>
    </rPh>
    <phoneticPr fontId="4"/>
  </si>
  <si>
    <t>今年度は、公営企業会計移行に伴う打切決算のため、例年と単純な比較、経営分析ができない指標もあるが、今後老朽化した施設・管渠の更新が控えていることから、引き続き、維持管理費の節減により経営状況の一層の改善に努めていく。</t>
    <rPh sb="14" eb="15">
      <t>トモナ</t>
    </rPh>
    <rPh sb="16" eb="18">
      <t>ウチキ</t>
    </rPh>
    <rPh sb="18" eb="20">
      <t>ケッサン</t>
    </rPh>
    <rPh sb="24" eb="26">
      <t>レイネン</t>
    </rPh>
    <rPh sb="27" eb="29">
      <t>タンジュン</t>
    </rPh>
    <rPh sb="30" eb="32">
      <t>ヒカク</t>
    </rPh>
    <rPh sb="33" eb="35">
      <t>ケイエイ</t>
    </rPh>
    <rPh sb="35" eb="37">
      <t>ブンセキ</t>
    </rPh>
    <rPh sb="42" eb="44">
      <t>シヒョウ</t>
    </rPh>
    <rPh sb="49" eb="51">
      <t>コンゴ</t>
    </rPh>
    <rPh sb="75" eb="76">
      <t>ヒ</t>
    </rPh>
    <rPh sb="77" eb="78">
      <t>ツヅ</t>
    </rPh>
    <rPh sb="96" eb="98">
      <t>イッソウ</t>
    </rPh>
    <rPh sb="99" eb="101">
      <t>カイゼン</t>
    </rPh>
    <phoneticPr fontId="4"/>
  </si>
  <si>
    <t>①収益的収支比率については、100％を超え、黒字となっているが、令和元年度決算は、公営企業法適用化に伴う打切決算のため、単純な比較はできない値である。今後も健全な経営を行うため、引き続き経費節減に努めていきたい。
④企業債残高対事業規模比率についても、打切決算の影響により例年と比較して、使用料収入が少なくなっているため、企業債残高対事業規模比率が大きくなっている。現状としては、新規借入額よりも償還額が上回っている状況にあり今後も徐々に改善されていく見込みであるが、老朽化対策を進めなければならないため、計画的な施設・管渠の整備･更新に努めていきたい。
⑤経費回収率についても打切決算のため、例年と同様の分析は行えないが、前年度を上回り100％を超えるよう、費用の節減にに努めていきたい。
⑥汚水処理原価については、例年並みの水準で推移しており、今後も150円台を維持できるように努める。
⑦施設利用率については天候に左右されることもあり単年でばらつきがみられるものの、経年では60％を上回る水準で推移している。　　　　　　　　　　　　　　　　　　　　　　　　　　　　　　　　　　　　　　　　　　　　　　　　　　　　　　　　　　　　　　　　　　　　　　　　　　　　　　　　　　　　　　　　　　　　　　　　　　　　　　　　⑧水洗化率は、経年で90％を超える値で推移しており、類似団体平均値と比べて高水準で推移しているが、今後も水洗化の向上に努める。</t>
    <rPh sb="19" eb="20">
      <t>コ</t>
    </rPh>
    <rPh sb="22" eb="24">
      <t>クロジ</t>
    </rPh>
    <rPh sb="32" eb="34">
      <t>レイワ</t>
    </rPh>
    <rPh sb="34" eb="36">
      <t>ガンネン</t>
    </rPh>
    <rPh sb="36" eb="37">
      <t>ド</t>
    </rPh>
    <rPh sb="37" eb="39">
      <t>ケッサン</t>
    </rPh>
    <rPh sb="41" eb="43">
      <t>コウエイ</t>
    </rPh>
    <rPh sb="43" eb="45">
      <t>キギョウ</t>
    </rPh>
    <rPh sb="45" eb="46">
      <t>ホウ</t>
    </rPh>
    <rPh sb="46" eb="48">
      <t>テキヨウ</t>
    </rPh>
    <rPh sb="48" eb="49">
      <t>カ</t>
    </rPh>
    <rPh sb="50" eb="51">
      <t>トモナ</t>
    </rPh>
    <rPh sb="52" eb="54">
      <t>ウチキ</t>
    </rPh>
    <rPh sb="54" eb="56">
      <t>ケッサン</t>
    </rPh>
    <rPh sb="60" eb="62">
      <t>タンジュン</t>
    </rPh>
    <rPh sb="63" eb="65">
      <t>ヒカク</t>
    </rPh>
    <rPh sb="70" eb="71">
      <t>アタイ</t>
    </rPh>
    <rPh sb="75" eb="77">
      <t>コンゴ</t>
    </rPh>
    <rPh sb="78" eb="80">
      <t>ケンゼン</t>
    </rPh>
    <rPh sb="81" eb="83">
      <t>ケイエイ</t>
    </rPh>
    <rPh sb="84" eb="85">
      <t>オコナ</t>
    </rPh>
    <rPh sb="89" eb="90">
      <t>ヒ</t>
    </rPh>
    <rPh sb="91" eb="92">
      <t>ツヅ</t>
    </rPh>
    <rPh sb="113" eb="114">
      <t>タイ</t>
    </rPh>
    <rPh sb="126" eb="128">
      <t>ウチキ</t>
    </rPh>
    <rPh sb="128" eb="130">
      <t>ケッサン</t>
    </rPh>
    <rPh sb="131" eb="133">
      <t>エイキョウ</t>
    </rPh>
    <rPh sb="136" eb="138">
      <t>レイネン</t>
    </rPh>
    <rPh sb="139" eb="141">
      <t>ヒカク</t>
    </rPh>
    <rPh sb="144" eb="147">
      <t>シヨウリョウ</t>
    </rPh>
    <rPh sb="147" eb="149">
      <t>シュウニュウ</t>
    </rPh>
    <rPh sb="150" eb="151">
      <t>スク</t>
    </rPh>
    <rPh sb="171" eb="173">
      <t>ヒリツ</t>
    </rPh>
    <rPh sb="174" eb="175">
      <t>オオ</t>
    </rPh>
    <rPh sb="183" eb="185">
      <t>ゲンジョウ</t>
    </rPh>
    <rPh sb="289" eb="291">
      <t>ウチキ</t>
    </rPh>
    <rPh sb="291" eb="293">
      <t>ケッサン</t>
    </rPh>
    <rPh sb="297" eb="299">
      <t>レイネン</t>
    </rPh>
    <rPh sb="300" eb="302">
      <t>ドウヨウ</t>
    </rPh>
    <rPh sb="303" eb="305">
      <t>ブンセキ</t>
    </rPh>
    <rPh sb="306" eb="307">
      <t>オコナ</t>
    </rPh>
    <rPh sb="367" eb="36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</si>
</sst>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C2-4B7C-8559-388C0EAA05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91C2-4B7C-8559-388C0EAA05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74.040000000000006</c:v>
                </c:pt>
                <c:pt idx="1">
                  <c:v>67.72</c:v>
                </c:pt>
                <c:pt idx="2">
                  <c:v>72.41</c:v>
                </c:pt>
                <c:pt idx="3">
                  <c:v>65.19</c:v>
                </c:pt>
                <c:pt idx="4">
                  <c:v>66.73</c:v>
                </c:pt>
              </c:numCache>
            </c:numRef>
          </c:val>
          <c:extLst>
            <c:ext xmlns:c16="http://schemas.microsoft.com/office/drawing/2014/chart" uri="{C3380CC4-5D6E-409C-BE32-E72D297353CC}">
              <c16:uniqueId val="{00000000-A96D-4B2E-BDEE-60E2DEAE53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A96D-4B2E-BDEE-60E2DEAE53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94.5</c:v>
                </c:pt>
                <c:pt idx="1">
                  <c:v>94.72</c:v>
                </c:pt>
                <c:pt idx="2">
                  <c:v>94.09</c:v>
                </c:pt>
                <c:pt idx="3">
                  <c:v>94.51</c:v>
                </c:pt>
                <c:pt idx="4">
                  <c:v>94.6</c:v>
                </c:pt>
              </c:numCache>
            </c:numRef>
          </c:val>
          <c:extLst>
            <c:ext xmlns:c16="http://schemas.microsoft.com/office/drawing/2014/chart" uri="{C3380CC4-5D6E-409C-BE32-E72D297353CC}">
              <c16:uniqueId val="{00000000-474F-4FCC-B247-591E957E50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474F-4FCC-B247-591E957E50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97.87</c:v>
                </c:pt>
                <c:pt idx="1">
                  <c:v>99.54</c:v>
                </c:pt>
                <c:pt idx="2">
                  <c:v>97.72</c:v>
                </c:pt>
                <c:pt idx="3">
                  <c:v>94.66</c:v>
                </c:pt>
                <c:pt idx="4">
                  <c:v>100.17</c:v>
                </c:pt>
              </c:numCache>
            </c:numRef>
          </c:val>
          <c:extLst>
            <c:ext xmlns:c16="http://schemas.microsoft.com/office/drawing/2014/chart" uri="{C3380CC4-5D6E-409C-BE32-E72D297353CC}">
              <c16:uniqueId val="{00000000-B0F6-45EE-A538-15AC0D1B32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6-45EE-A538-15AC0D1B32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AA-4E03-BE1B-E4F82DDF23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A-4E03-BE1B-E4F82DDF23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9-452B-8234-58FA35C3D7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9-452B-8234-58FA35C3D7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5D-4506-ACD9-EA635A63DE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5D-4506-ACD9-EA635A63DE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A-4690-AE64-3BCA6E96DF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A-4690-AE64-3BCA6E96DF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690.43</c:v>
                </c:pt>
                <c:pt idx="1">
                  <c:v>718.81</c:v>
                </c:pt>
                <c:pt idx="2">
                  <c:v>678.77</c:v>
                </c:pt>
                <c:pt idx="3">
                  <c:v>622.72</c:v>
                </c:pt>
                <c:pt idx="4">
                  <c:v>1102.28</c:v>
                </c:pt>
              </c:numCache>
            </c:numRef>
          </c:val>
          <c:extLst>
            <c:ext xmlns:c16="http://schemas.microsoft.com/office/drawing/2014/chart" uri="{C3380CC4-5D6E-409C-BE32-E72D297353CC}">
              <c16:uniqueId val="{00000000-821B-4EB0-A653-85A2B7E776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821B-4EB0-A653-85A2B7E776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97.8</c:v>
                </c:pt>
                <c:pt idx="1">
                  <c:v>93.7</c:v>
                </c:pt>
                <c:pt idx="2">
                  <c:v>97.92</c:v>
                </c:pt>
                <c:pt idx="3">
                  <c:v>99.42</c:v>
                </c:pt>
                <c:pt idx="4">
                  <c:v>100</c:v>
                </c:pt>
              </c:numCache>
            </c:numRef>
          </c:val>
          <c:extLst>
            <c:ext xmlns:c16="http://schemas.microsoft.com/office/drawing/2014/chart" uri="{C3380CC4-5D6E-409C-BE32-E72D297353CC}">
              <c16:uniqueId val="{00000000-EB43-4BF7-958E-D5BDC0460E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EB43-4BF7-958E-D5BDC0460E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157.08000000000001</c:v>
                </c:pt>
                <c:pt idx="1">
                  <c:v>164.97</c:v>
                </c:pt>
                <c:pt idx="2">
                  <c:v>158.29</c:v>
                </c:pt>
                <c:pt idx="3">
                  <c:v>155</c:v>
                </c:pt>
                <c:pt idx="4">
                  <c:v>151.06</c:v>
                </c:pt>
              </c:numCache>
            </c:numRef>
          </c:val>
          <c:extLst>
            <c:ext xmlns:c16="http://schemas.microsoft.com/office/drawing/2014/chart" uri="{C3380CC4-5D6E-409C-BE32-E72D297353CC}">
              <c16:uniqueId val="{00000000-4532-4C19-98CE-4BDDF6E101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4532-4C19-98CE-4BDDF6E101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鹿沼市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97288</v>
      </c>
      <c r="AM8" s="75"/>
      <c r="AN8" s="75"/>
      <c r="AO8" s="75"/>
      <c r="AP8" s="75"/>
      <c r="AQ8" s="75"/>
      <c r="AR8" s="75"/>
      <c r="AS8" s="75"/>
      <c r="AT8" s="74">
        <f>データ!T6</f>
        <v>490.64</v>
      </c>
      <c r="AU8" s="74"/>
      <c r="AV8" s="74"/>
      <c r="AW8" s="74"/>
      <c r="AX8" s="74"/>
      <c r="AY8" s="74"/>
      <c r="AZ8" s="74"/>
      <c r="BA8" s="74"/>
      <c r="BB8" s="74">
        <f>データ!U6</f>
        <v>198.29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62.72</v>
      </c>
      <c r="Q10" s="74"/>
      <c r="R10" s="74"/>
      <c r="S10" s="74"/>
      <c r="T10" s="74"/>
      <c r="U10" s="74"/>
      <c r="V10" s="74"/>
      <c r="W10" s="74">
        <f>データ!Q6</f>
        <v>54.46</v>
      </c>
      <c r="X10" s="74"/>
      <c r="Y10" s="74"/>
      <c r="Z10" s="74"/>
      <c r="AA10" s="74"/>
      <c r="AB10" s="74"/>
      <c r="AC10" s="74"/>
      <c r="AD10" s="75">
        <f>データ!R6</f>
        <v>2640</v>
      </c>
      <c r="AE10" s="75"/>
      <c r="AF10" s="75"/>
      <c r="AG10" s="75"/>
      <c r="AH10" s="75"/>
      <c r="AI10" s="75"/>
      <c r="AJ10" s="75"/>
      <c r="AK10" s="2"/>
      <c r="AL10" s="75">
        <f>データ!V6</f>
        <v>60741</v>
      </c>
      <c r="AM10" s="75"/>
      <c r="AN10" s="75"/>
      <c r="AO10" s="75"/>
      <c r="AP10" s="75"/>
      <c r="AQ10" s="75"/>
      <c r="AR10" s="75"/>
      <c r="AS10" s="75"/>
      <c r="AT10" s="74">
        <f>データ!W6</f>
        <v>16.170000000000002</v>
      </c>
      <c r="AU10" s="74"/>
      <c r="AV10" s="74"/>
      <c r="AW10" s="74"/>
      <c r="AX10" s="74"/>
      <c r="AY10" s="74"/>
      <c r="AZ10" s="74"/>
      <c r="BA10" s="74"/>
      <c r="BB10" s="74">
        <f>データ!X6</f>
        <v>3756.4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ELQCqfBGUOcDuPsG5VnqIidp4Sc7jn3KKbXQyEy/vsHItPPD2AYj5CXI80QnS+SlMzsoK1I935ouauxlX4MIlw==" saltValue="ktmpnMz/1hjmcEZVBMu+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92053</v>
      </c>
      <c r="D6" s="33">
        <f t="shared" si="3"/>
        <v>47</v>
      </c>
      <c r="E6" s="33">
        <f t="shared" si="3"/>
        <v>17</v>
      </c>
      <c r="F6" s="33">
        <f t="shared" si="3"/>
        <v>1</v>
      </c>
      <c r="G6" s="33">
        <f t="shared" si="3"/>
        <v>0</v>
      </c>
      <c r="H6" s="33" t="str">
        <f t="shared" si="3"/>
        <v>栃木県　鹿沼市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62.72</v>
      </c>
      <c r="Q6" s="34">
        <f t="shared" si="3"/>
        <v>54.46</v>
      </c>
      <c r="R6" s="34">
        <f t="shared" si="3"/>
        <v>2640</v>
      </c>
      <c r="S6" s="34">
        <f t="shared" si="3"/>
        <v>97288</v>
      </c>
      <c r="T6" s="34">
        <f t="shared" si="3"/>
        <v>490.64</v>
      </c>
      <c r="U6" s="34">
        <f t="shared" si="3"/>
        <v>198.29</v>
      </c>
      <c r="V6" s="34">
        <f t="shared" si="3"/>
        <v>60741</v>
      </c>
      <c r="W6" s="34">
        <f t="shared" si="3"/>
        <v>16.170000000000002</v>
      </c>
      <c r="X6" s="34">
        <f t="shared" si="3"/>
        <v>3756.4</v>
      </c>
      <c r="Y6" s="35">
        <f>IF(Y7="",NA(),Y7)</f>
        <v>97.87</v>
      </c>
      <c r="Z6" s="35">
        <f t="shared" ref="Z6:AH6" si="4">IF(Z7="",NA(),Z7)</f>
        <v>99.54</v>
      </c>
      <c r="AA6" s="35">
        <f t="shared" si="4"/>
        <v>97.72</v>
      </c>
      <c r="AB6" s="35">
        <f t="shared" si="4"/>
        <v>94.66</v>
      </c>
      <c r="AC6" s="35">
        <f t="shared" si="4"/>
        <v>100.17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690.43</v>
      </c>
      <c r="BG6" s="35">
        <f t="shared" ref="BG6:BO6" si="7">IF(BG7="",NA(),BG7)</f>
        <v>718.81</v>
      </c>
      <c r="BH6" s="35">
        <f t="shared" si="7"/>
        <v>678.77</v>
      </c>
      <c r="BI6" s="35">
        <f t="shared" si="7"/>
        <v>622.72</v>
      </c>
      <c r="BJ6" s="35">
        <f t="shared" si="7"/>
        <v>1102.28</v>
      </c>
      <c r="BK6" s="35">
        <f t="shared" si="7"/>
        <v>848.31</v>
      </c>
      <c r="BL6" s="35">
        <f t="shared" si="7"/>
        <v>774.99</v>
      </c>
      <c r="BM6" s="35">
        <f t="shared" si="7"/>
        <v>799.41</v>
      </c>
      <c r="BN6" s="35">
        <f t="shared" si="7"/>
        <v>820.36</v>
      </c>
      <c r="BO6" s="35">
        <f t="shared" si="7"/>
        <v>847.44</v>
      </c>
      <c r="BP6" s="34" t="str">
        <f>IF(BP7="","",IF(BP7="-","【-】","【"&amp;SUBSTITUTE(TEXT(BP7,"#,##0.00"),"-","△")&amp;"】"))</f>
        <v>【682.51】</v>
      </c>
      <c r="BQ6" s="35">
        <f>IF(BQ7="",NA(),BQ7)</f>
        <v>97.8</v>
      </c>
      <c r="BR6" s="35">
        <f t="shared" ref="BR6:BZ6" si="8">IF(BR7="",NA(),BR7)</f>
        <v>93.7</v>
      </c>
      <c r="BS6" s="35">
        <f t="shared" si="8"/>
        <v>97.92</v>
      </c>
      <c r="BT6" s="35">
        <f t="shared" si="8"/>
        <v>99.42</v>
      </c>
      <c r="BU6" s="35">
        <f t="shared" si="8"/>
        <v>100</v>
      </c>
      <c r="BV6" s="35">
        <f t="shared" si="8"/>
        <v>94.38</v>
      </c>
      <c r="BW6" s="35">
        <f t="shared" si="8"/>
        <v>96.57</v>
      </c>
      <c r="BX6" s="35">
        <f t="shared" si="8"/>
        <v>96.54</v>
      </c>
      <c r="BY6" s="35">
        <f t="shared" si="8"/>
        <v>95.4</v>
      </c>
      <c r="BZ6" s="35">
        <f t="shared" si="8"/>
        <v>94.69</v>
      </c>
      <c r="CA6" s="34" t="str">
        <f>IF(CA7="","",IF(CA7="-","【-】","【"&amp;SUBSTITUTE(TEXT(CA7,"#,##0.00"),"-","△")&amp;"】"))</f>
        <v>【100.34】</v>
      </c>
      <c r="CB6" s="35">
        <f>IF(CB7="",NA(),CB7)</f>
        <v>157.08000000000001</v>
      </c>
      <c r="CC6" s="35">
        <f t="shared" ref="CC6:CK6" si="9">IF(CC7="",NA(),CC7)</f>
        <v>164.97</v>
      </c>
      <c r="CD6" s="35">
        <f t="shared" si="9"/>
        <v>158.29</v>
      </c>
      <c r="CE6" s="35">
        <f t="shared" si="9"/>
        <v>155</v>
      </c>
      <c r="CF6" s="35">
        <f t="shared" si="9"/>
        <v>151.06</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74.040000000000006</v>
      </c>
      <c r="CN6" s="35">
        <f t="shared" ref="CN6:CV6" si="10">IF(CN7="",NA(),CN7)</f>
        <v>67.72</v>
      </c>
      <c r="CO6" s="35">
        <f t="shared" si="10"/>
        <v>72.41</v>
      </c>
      <c r="CP6" s="35">
        <f t="shared" si="10"/>
        <v>65.19</v>
      </c>
      <c r="CQ6" s="35">
        <f t="shared" si="10"/>
        <v>66.73</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94.5</v>
      </c>
      <c r="CY6" s="35">
        <f t="shared" ref="CY6:DG6" si="11">IF(CY7="",NA(),CY7)</f>
        <v>94.72</v>
      </c>
      <c r="CZ6" s="35">
        <f t="shared" si="11"/>
        <v>94.09</v>
      </c>
      <c r="DA6" s="35">
        <f t="shared" si="11"/>
        <v>94.51</v>
      </c>
      <c r="DB6" s="35">
        <f t="shared" si="11"/>
        <v>94.6</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92053</v>
      </c>
      <c r="D7" s="37">
        <v>47</v>
      </c>
      <c r="E7" s="37">
        <v>17</v>
      </c>
      <c r="F7" s="37">
        <v>1</v>
      </c>
      <c r="G7" s="37">
        <v>0</v>
      </c>
      <c r="H7" s="37" t="s">
        <v>99</v>
      </c>
      <c r="I7" s="37" t="s">
        <v>100</v>
      </c>
      <c r="J7" s="37" t="s">
        <v>101</v>
      </c>
      <c r="K7" s="37" t="s">
        <v>102</v>
      </c>
      <c r="L7" s="37" t="s">
        <v>103</v>
      </c>
      <c r="M7" s="37" t="s">
        <v>104</v>
      </c>
      <c r="N7" s="38" t="s">
        <v>105</v>
      </c>
      <c r="O7" s="38" t="s">
        <v>106</v>
      </c>
      <c r="P7" s="38">
        <v>62.72</v>
      </c>
      <c r="Q7" s="38">
        <v>54.46</v>
      </c>
      <c r="R7" s="38">
        <v>2640</v>
      </c>
      <c r="S7" s="38">
        <v>97288</v>
      </c>
      <c r="T7" s="38">
        <v>490.64</v>
      </c>
      <c r="U7" s="38">
        <v>198.29</v>
      </c>
      <c r="V7" s="38">
        <v>60741</v>
      </c>
      <c r="W7" s="38">
        <v>16.170000000000002</v>
      </c>
      <c r="X7" s="38">
        <v>3756.4</v>
      </c>
      <c r="Y7" s="38">
        <v>97.87</v>
      </c>
      <c r="Z7" s="38">
        <v>99.54</v>
      </c>
      <c r="AA7" s="38">
        <v>97.72</v>
      </c>
      <c r="AB7" s="38">
        <v>94.66</v>
      </c>
      <c r="AC7" s="38">
        <v>100.17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690.43</v>
      </c>
      <c r="BG7" s="38">
        <v>718.81</v>
      </c>
      <c r="BH7" s="38">
        <v>678.77</v>
      </c>
      <c r="BI7" s="38">
        <v>622.72</v>
      </c>
      <c r="BJ7" s="38">
        <v>1102.28</v>
      </c>
      <c r="BK7" s="38">
        <v>848.31</v>
      </c>
      <c r="BL7" s="38">
        <v>774.99</v>
      </c>
      <c r="BM7" s="38">
        <v>799.41</v>
      </c>
      <c r="BN7" s="38">
        <v>820.36</v>
      </c>
      <c r="BO7" s="38">
        <v>847.44</v>
      </c>
      <c r="BP7" s="38">
        <v>682.51</v>
      </c>
      <c r="BQ7" s="38">
        <v>97.8</v>
      </c>
      <c r="BR7" s="38">
        <v>93.7</v>
      </c>
      <c r="BS7" s="38">
        <v>97.92</v>
      </c>
      <c r="BT7" s="38">
        <v>99.42</v>
      </c>
      <c r="BU7" s="38">
        <v>100</v>
      </c>
      <c r="BV7" s="38">
        <v>94.38</v>
      </c>
      <c r="BW7" s="38">
        <v>96.57</v>
      </c>
      <c r="BX7" s="38">
        <v>96.54</v>
      </c>
      <c r="BY7" s="38">
        <v>95.4</v>
      </c>
      <c r="BZ7" s="38">
        <v>94.69</v>
      </c>
      <c r="CA7" s="38">
        <v>100.34</v>
      </c>
      <c r="CB7" s="38">
        <v>157.08000000000001</v>
      </c>
      <c r="CC7" s="38">
        <v>164.97</v>
      </c>
      <c r="CD7" s="38">
        <v>158.29</v>
      </c>
      <c r="CE7" s="38">
        <v>155</v>
      </c>
      <c r="CF7" s="38">
        <v>151.06</v>
      </c>
      <c r="CG7" s="38">
        <v>165.45</v>
      </c>
      <c r="CH7" s="38">
        <v>161.54</v>
      </c>
      <c r="CI7" s="38">
        <v>162.81</v>
      </c>
      <c r="CJ7" s="38">
        <v>163.19999999999999</v>
      </c>
      <c r="CK7" s="38">
        <v>159.78</v>
      </c>
      <c r="CL7" s="38">
        <v>136.15</v>
      </c>
      <c r="CM7" s="38">
        <v>74.040000000000006</v>
      </c>
      <c r="CN7" s="38">
        <v>67.72</v>
      </c>
      <c r="CO7" s="38">
        <v>72.41</v>
      </c>
      <c r="CP7" s="38">
        <v>65.19</v>
      </c>
      <c r="CQ7" s="38">
        <v>66.73</v>
      </c>
      <c r="CR7" s="38">
        <v>65.62</v>
      </c>
      <c r="CS7" s="38">
        <v>64.67</v>
      </c>
      <c r="CT7" s="38">
        <v>64.959999999999994</v>
      </c>
      <c r="CU7" s="38">
        <v>65.040000000000006</v>
      </c>
      <c r="CV7" s="38">
        <v>68.31</v>
      </c>
      <c r="CW7" s="38">
        <v>59.64</v>
      </c>
      <c r="CX7" s="38">
        <v>94.5</v>
      </c>
      <c r="CY7" s="38">
        <v>94.72</v>
      </c>
      <c r="CZ7" s="38">
        <v>94.09</v>
      </c>
      <c r="DA7" s="38">
        <v>94.51</v>
      </c>
      <c r="DB7" s="38">
        <v>94.6</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2020-12-04T02:44:03Z</dcterms:created>
  <dcterms:modified xsi:type="dcterms:W3CDTF">2021-02-20T02:05:21Z</dcterms:modified>
  <cp:category/>
</cp:coreProperties>
</file>