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元年度業務\公営企業\02 公営企業決算統計\19 経営比較分析表について\05 県HP公表\6下水（農集）\"/>
    </mc:Choice>
  </mc:AlternateContent>
  <workbookProtection workbookAlgorithmName="SHA-512" workbookHashValue="HnIWaXV7F6wHXUtshqiMIa9HTm4Z3CA/Z+q/JlLgqjGvhynO35RKRWkqM9YJZdqon3nxiz6XGrZK0tovzOIpSw==" workbookSaltValue="4HqEFGgVXe6aL3v3r2sKT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AD10" i="4"/>
  <c r="P10" i="4"/>
  <c r="I10" i="4"/>
  <c r="B10" i="4"/>
  <c r="AT8" i="4"/>
  <c r="AL8" i="4"/>
  <c r="W8" i="4"/>
  <c r="P8" i="4"/>
  <c r="I8" i="4"/>
  <c r="B6"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<sst xmlns="http://schemas.openxmlformats.org/spreadsheetml/2006/main" count="228" uniqueCount="114">
  <si>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</si>
  <si>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</si>
  <si>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</si>
  <si>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</si>
  <si>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</si>
  <si>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</si>
  <si>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</si>
  <si>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</si>
  <si>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</si>
  <si>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</si>
  <si>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</si>
  <si>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</si>
  <si>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</si>
  <si>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</si>
  <si>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</si>
  <si>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</si>
  <si>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</si>
  <si>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</si>
  <si>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</si>
  <si>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</si>
  <si>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</si>
  <si>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</si>
  <si>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</si>
  <si>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</si>
  <si>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</si>
  <si>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</si>
  <si>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</si>
  <si>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</si>
  <si>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</si>
  <si>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</si>
  <si>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</si>
  <si>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</si>
  <si>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</si>
  <si>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</si>
  <si>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</si>
  <si>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</si>
  <si>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</si>
  <si>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</si>
  <si>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</si>
  <si>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</si>
  <si>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</si>
  <si>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</si>
  <si>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</si>
  <si>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</si>
  <si>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</si>
  <si>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</si>
  <si>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</si>
  <si>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</si>
  <si>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</si>
  <si>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</si>
  <si>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</si>
  <si>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</si>
  <si>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</si>
  <si>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</si>
  <si>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</si>
  <si>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</si>
  <si>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</si>
  <si>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</si>
  <si>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</si>
  <si>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</si>
  <si>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</si>
  <si>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</si>
  <si>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</si>
  <si>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</si>
  <si>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</si>
  <si>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</si>
  <si>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</si>
  <si>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</si>
  <si>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</si>
  <si>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</si>
  <si>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</si>
  <si>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</si>
  <si>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</si>
  <si>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</si>
  <si>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</si>
  <si>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</si>
  <si>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</si>
  <si>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</si>
  <si>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</si>
  <si>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</si>
  <si>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</si>
  <si>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</si>
  <si>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</si>
  <si>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</si>
  <si>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</si>
  <si>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</si>
  <si>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</si>
  <si>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</si>
  <si>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</si>
  <si>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</si>
  <si>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</si>
  <si>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</si>
  <si>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</si>
  <si>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</si>
  <si>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</si>
  <si>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</si>
  <si>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</si>
  <si>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</si>
  <si>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鹿沼市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</si>
  <si>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</si>
  <si>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</si>
  <si>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</si>
  <si>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</si>
  <si>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</si>
  <si>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</si>
  <si>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</si>
  <si>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</si>
  <si>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</si>
  <si>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</si>
  <si>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</si>
  <si>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</si>
  <si>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平成３０度現在で、４地区に農集排施設があり、１地区を除き、使用開始から１８年以上経過している。　　　　　　　　　　　　　　　　　　　　　老朽化に伴い、処理施設の機械設備の故障などがみられており、施設・管渠も含めて機能診断を行う必要がある。</t>
    <rPh sb="0" eb="2">
      <t>ヘイセイ</t>
    </rPh>
    <rPh sb="4" eb="5">
      <t>ド</t>
    </rPh>
    <rPh sb="5" eb="7">
      <t>ゲンザイ</t>
    </rPh>
    <rPh sb="10" eb="12">
      <t>チク</t>
    </rPh>
    <rPh sb="13" eb="16">
      <t>ノウシュウハイ</t>
    </rPh>
    <rPh sb="16" eb="18">
      <t>シセツ</t>
    </rPh>
    <rPh sb="23" eb="25">
      <t>チク</t>
    </rPh>
    <rPh sb="26" eb="27">
      <t>ノゾ</t>
    </rPh>
    <rPh sb="29" eb="31">
      <t>シヨウ</t>
    </rPh>
    <rPh sb="31" eb="33">
      <t>カイシ</t>
    </rPh>
    <rPh sb="37" eb="38">
      <t>ネン</t>
    </rPh>
    <rPh sb="38" eb="40">
      <t>イジョウ</t>
    </rPh>
    <rPh sb="40" eb="42">
      <t>ケイカ</t>
    </rPh>
    <rPh sb="68" eb="71">
      <t>ロウキュウカ</t>
    </rPh>
    <rPh sb="72" eb="73">
      <t>トモナ</t>
    </rPh>
    <rPh sb="75" eb="77">
      <t>ショリ</t>
    </rPh>
    <rPh sb="77" eb="79">
      <t>シセツ</t>
    </rPh>
    <rPh sb="80" eb="82">
      <t>キカイ</t>
    </rPh>
    <rPh sb="82" eb="84">
      <t>セツビ</t>
    </rPh>
    <rPh sb="85" eb="87">
      <t>コショウ</t>
    </rPh>
    <rPh sb="97" eb="99">
      <t>シセツ</t>
    </rPh>
    <rPh sb="100" eb="102">
      <t>カンキョ</t>
    </rPh>
    <rPh sb="103" eb="104">
      <t>フク</t>
    </rPh>
    <rPh sb="106" eb="108">
      <t>キノウ</t>
    </rPh>
    <rPh sb="108" eb="110">
      <t>シンダン</t>
    </rPh>
    <rPh sb="111" eb="112">
      <t>オコナ</t>
    </rPh>
    <rPh sb="113" eb="115">
      <t>ヒツヨウ</t>
    </rPh>
    <phoneticPr fontId="4"/>
  </si>
  <si>
    <t>経営戦略の見直しを図り、維持管理費の削減や接続率の向上を実施し、有取水量を増加させ経営の健全化に努める。</t>
    <rPh sb="0" eb="2">
      <t>ケイエイ</t>
    </rPh>
    <rPh sb="2" eb="4">
      <t>センリャク</t>
    </rPh>
    <rPh sb="5" eb="7">
      <t>ミナオ</t>
    </rPh>
    <rPh sb="9" eb="10">
      <t>ハカ</t>
    </rPh>
    <rPh sb="12" eb="14">
      <t>イジ</t>
    </rPh>
    <rPh sb="14" eb="17">
      <t>カンリヒ</t>
    </rPh>
    <rPh sb="18" eb="20">
      <t>サクゲン</t>
    </rPh>
    <rPh sb="21" eb="23">
      <t>セツゾク</t>
    </rPh>
    <rPh sb="23" eb="24">
      <t>リツ</t>
    </rPh>
    <rPh sb="25" eb="27">
      <t>コウジョウ</t>
    </rPh>
    <rPh sb="28" eb="30">
      <t>ジッシ</t>
    </rPh>
    <rPh sb="32" eb="33">
      <t>ユウ</t>
    </rPh>
    <rPh sb="33" eb="34">
      <t>トリ</t>
    </rPh>
    <rPh sb="34" eb="35">
      <t>ミズ</t>
    </rPh>
    <rPh sb="35" eb="36">
      <t>リョウ</t>
    </rPh>
    <rPh sb="37" eb="39">
      <t>ゾウカ</t>
    </rPh>
    <rPh sb="41" eb="43">
      <t>ケイエイ</t>
    </rPh>
    <rPh sb="44" eb="47">
      <t>ケンゼンカ</t>
    </rPh>
    <rPh sb="48" eb="49">
      <t>ツト</t>
    </rPh>
    <phoneticPr fontId="4"/>
  </si>
  <si>
    <t>収益的収支比率について、昨年度に比べて減少している。　　　　　　　　　　　　　　　　　　　これは企業会計移行業務についての支出が増加したためであり、平成３０年度でこの業務への支出が終了するため一時的な支出の増加である。　　　　　　　　推進検討委員会の活動により、水洗化率は年々上昇しているため、使用料で回収すべき経費を全て賄えており、更なる取組強化が求められる。</t>
    <rPh sb="0" eb="3">
      <t>シュウエキテキ</t>
    </rPh>
    <rPh sb="3" eb="5">
      <t>シュウシ</t>
    </rPh>
    <rPh sb="5" eb="7">
      <t>ヒリツ</t>
    </rPh>
    <rPh sb="12" eb="15">
      <t>サクネンド</t>
    </rPh>
    <rPh sb="16" eb="17">
      <t>クラ</t>
    </rPh>
    <rPh sb="19" eb="21">
      <t>ゲンショウ</t>
    </rPh>
    <rPh sb="48" eb="50">
      <t>キギョウ</t>
    </rPh>
    <rPh sb="50" eb="52">
      <t>カイケイ</t>
    </rPh>
    <rPh sb="52" eb="54">
      <t>イコウ</t>
    </rPh>
    <rPh sb="54" eb="56">
      <t>ギョウム</t>
    </rPh>
    <rPh sb="61" eb="63">
      <t>シシュツ</t>
    </rPh>
    <rPh sb="64" eb="66">
      <t>ゾウカ</t>
    </rPh>
    <rPh sb="83" eb="85">
      <t>ギョウム</t>
    </rPh>
    <rPh sb="87" eb="89">
      <t>シシュツ</t>
    </rPh>
    <rPh sb="90" eb="92">
      <t>シュウリョウ</t>
    </rPh>
    <rPh sb="96" eb="99">
      <t>イチジテキ</t>
    </rPh>
    <rPh sb="100" eb="102">
      <t>シシュツ</t>
    </rPh>
    <rPh sb="103" eb="105">
      <t>ゾウカ</t>
    </rPh>
    <rPh sb="117" eb="119">
      <t>スイシン</t>
    </rPh>
    <rPh sb="119" eb="121">
      <t>ケントウ</t>
    </rPh>
    <rPh sb="121" eb="124">
      <t>イインカイ</t>
    </rPh>
    <rPh sb="125" eb="127">
      <t>カツドウ</t>
    </rPh>
    <rPh sb="131" eb="134">
      <t>スイセンカ</t>
    </rPh>
    <rPh sb="134" eb="135">
      <t>リツ</t>
    </rPh>
    <rPh sb="136" eb="138">
      <t>ネンネン</t>
    </rPh>
    <rPh sb="138" eb="140">
      <t>ジョウショウ</t>
    </rPh>
    <rPh sb="147" eb="150">
      <t>シヨウリョウ</t>
    </rPh>
    <rPh sb="151" eb="153">
      <t>カイシュウ</t>
    </rPh>
    <rPh sb="156" eb="158">
      <t>ケイヒ</t>
    </rPh>
    <rPh sb="159" eb="160">
      <t>スベ</t>
    </rPh>
    <rPh sb="161" eb="162">
      <t>マカナ</t>
    </rPh>
    <rPh sb="167" eb="168">
      <t>サラ</t>
    </rPh>
    <rPh sb="170" eb="172">
      <t>トリクミ</t>
    </rPh>
    <rPh sb="172" eb="174">
      <t>キョウカ</t>
    </rPh>
    <rPh sb="175" eb="176">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</si>
</sst>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F9D-4D88-B3C8-9282475F869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c:ext xmlns:c16="http://schemas.microsoft.com/office/drawing/2014/chart" uri="{C3380CC4-5D6E-409C-BE32-E72D297353CC}">
              <c16:uniqueId val="{00000001-0F9D-4D88-B3C8-9282475F869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79.75</c:v>
                </c:pt>
                <c:pt idx="1">
                  <c:v>82.06</c:v>
                </c:pt>
                <c:pt idx="2">
                  <c:v>76.23</c:v>
                </c:pt>
                <c:pt idx="3">
                  <c:v>77.5</c:v>
                </c:pt>
                <c:pt idx="4">
                  <c:v>70.48</c:v>
                </c:pt>
              </c:numCache>
            </c:numRef>
          </c:val>
          <c:extLst>
            <c:ext xmlns:c16="http://schemas.microsoft.com/office/drawing/2014/chart" uri="{C3380CC4-5D6E-409C-BE32-E72D297353CC}">
              <c16:uniqueId val="{00000000-47DA-4592-B282-14A3A83F475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c:ext xmlns:c16="http://schemas.microsoft.com/office/drawing/2014/chart" uri="{C3380CC4-5D6E-409C-BE32-E72D297353CC}">
              <c16:uniqueId val="{00000001-47DA-4592-B282-14A3A83F475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66.180000000000007</c:v>
                </c:pt>
                <c:pt idx="1">
                  <c:v>68.47</c:v>
                </c:pt>
                <c:pt idx="2">
                  <c:v>82.69</c:v>
                </c:pt>
                <c:pt idx="3">
                  <c:v>85.06</c:v>
                </c:pt>
                <c:pt idx="4">
                  <c:v>80.81</c:v>
                </c:pt>
              </c:numCache>
            </c:numRef>
          </c:val>
          <c:extLst>
            <c:ext xmlns:c16="http://schemas.microsoft.com/office/drawing/2014/chart" uri="{C3380CC4-5D6E-409C-BE32-E72D297353CC}">
              <c16:uniqueId val="{00000000-FAEF-4475-BFDF-A9B71AF1578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c:ext xmlns:c16="http://schemas.microsoft.com/office/drawing/2014/chart" uri="{C3380CC4-5D6E-409C-BE32-E72D297353CC}">
              <c16:uniqueId val="{00000001-FAEF-4475-BFDF-A9B71AF1578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86.26</c:v>
                </c:pt>
                <c:pt idx="1">
                  <c:v>86.66</c:v>
                </c:pt>
                <c:pt idx="2">
                  <c:v>84.32</c:v>
                </c:pt>
                <c:pt idx="3">
                  <c:v>84.23</c:v>
                </c:pt>
                <c:pt idx="4">
                  <c:v>81.06</c:v>
                </c:pt>
              </c:numCache>
            </c:numRef>
          </c:val>
          <c:extLst>
            <c:ext xmlns:c16="http://schemas.microsoft.com/office/drawing/2014/chart" uri="{C3380CC4-5D6E-409C-BE32-E72D297353CC}">
              <c16:uniqueId val="{00000000-4F81-4AF4-9A3D-47D471F584E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F81-4AF4-9A3D-47D471F584E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04B-446F-A27E-89BA2F75346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04B-446F-A27E-89BA2F75346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C8A-45A6-B0ED-7A474ADFA0E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C8A-45A6-B0ED-7A474ADFA0E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F4E-423E-A4E2-AF3F5A49955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F4E-423E-A4E2-AF3F5A49955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734-4B3B-885B-381AFCC6DA8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734-4B3B-885B-381AFCC6DA8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formatCode="#,##0.00;&quot;△&quot;#,##0.00;&quot;-&quot;">
                  <c:v>4563.74</c:v>
                </c:pt>
                <c:pt idx="1">
                  <c:v>0</c:v>
                </c:pt>
                <c:pt idx="2">
                  <c:v>0</c:v>
                </c:pt>
                <c:pt idx="3">
                  <c:v>0</c:v>
                </c:pt>
                <c:pt idx="4">
                  <c:v>0</c:v>
                </c:pt>
              </c:numCache>
            </c:numRef>
          </c:val>
          <c:extLst>
            <c:ext xmlns:c16="http://schemas.microsoft.com/office/drawing/2014/chart" uri="{C3380CC4-5D6E-409C-BE32-E72D297353CC}">
              <c16:uniqueId val="{00000000-3B04-471C-8209-7B023687C45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c:ext xmlns:c16="http://schemas.microsoft.com/office/drawing/2014/chart" uri="{C3380CC4-5D6E-409C-BE32-E72D297353CC}">
              <c16:uniqueId val="{00000001-3B04-471C-8209-7B023687C45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85.83</c:v>
                </c:pt>
                <c:pt idx="1">
                  <c:v>83.95</c:v>
                </c:pt>
                <c:pt idx="2">
                  <c:v>108.38</c:v>
                </c:pt>
                <c:pt idx="3">
                  <c:v>100.54</c:v>
                </c:pt>
                <c:pt idx="4">
                  <c:v>87.3</c:v>
                </c:pt>
              </c:numCache>
            </c:numRef>
          </c:val>
          <c:extLst>
            <c:ext xmlns:c16="http://schemas.microsoft.com/office/drawing/2014/chart" uri="{C3380CC4-5D6E-409C-BE32-E72D297353CC}">
              <c16:uniqueId val="{00000000-A1D0-411A-9CDF-8EFA9BDE801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c:ext xmlns:c16="http://schemas.microsoft.com/office/drawing/2014/chart" uri="{C3380CC4-5D6E-409C-BE32-E72D297353CC}">
              <c16:uniqueId val="{00000001-A1D0-411A-9CDF-8EFA9BDE801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180.84</c:v>
                </c:pt>
                <c:pt idx="1">
                  <c:v>189.69</c:v>
                </c:pt>
                <c:pt idx="2">
                  <c:v>150</c:v>
                </c:pt>
                <c:pt idx="3">
                  <c:v>151.21</c:v>
                </c:pt>
                <c:pt idx="4">
                  <c:v>194.6</c:v>
                </c:pt>
              </c:numCache>
            </c:numRef>
          </c:val>
          <c:extLst>
            <c:ext xmlns:c16="http://schemas.microsoft.com/office/drawing/2014/chart" uri="{C3380CC4-5D6E-409C-BE32-E72D297353CC}">
              <c16:uniqueId val="{00000000-9300-4844-8133-B4D2FC2DEEF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c:ext xmlns:c16="http://schemas.microsoft.com/office/drawing/2014/chart" uri="{C3380CC4-5D6E-409C-BE32-E72D297353CC}">
              <c16:uniqueId val="{00000001-9300-4844-8133-B4D2FC2DEEF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栃木県　鹿沼市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8">
        <f>データ!S6</f>
        <v>97759</v>
      </c>
      <c r="AM8" s="68"/>
      <c r="AN8" s="68"/>
      <c r="AO8" s="68"/>
      <c r="AP8" s="68"/>
      <c r="AQ8" s="68"/>
      <c r="AR8" s="68"/>
      <c r="AS8" s="68"/>
      <c r="AT8" s="67">
        <f>データ!T6</f>
        <v>490.64</v>
      </c>
      <c r="AU8" s="67"/>
      <c r="AV8" s="67"/>
      <c r="AW8" s="67"/>
      <c r="AX8" s="67"/>
      <c r="AY8" s="67"/>
      <c r="AZ8" s="67"/>
      <c r="BA8" s="67"/>
      <c r="BB8" s="67">
        <f>データ!U6</f>
        <v>199.25</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3.35</v>
      </c>
      <c r="Q10" s="67"/>
      <c r="R10" s="67"/>
      <c r="S10" s="67"/>
      <c r="T10" s="67"/>
      <c r="U10" s="67"/>
      <c r="V10" s="67"/>
      <c r="W10" s="67">
        <f>データ!Q6</f>
        <v>69.77</v>
      </c>
      <c r="X10" s="67"/>
      <c r="Y10" s="67"/>
      <c r="Z10" s="67"/>
      <c r="AA10" s="67"/>
      <c r="AB10" s="67"/>
      <c r="AC10" s="67"/>
      <c r="AD10" s="68">
        <f>データ!R6</f>
        <v>3996</v>
      </c>
      <c r="AE10" s="68"/>
      <c r="AF10" s="68"/>
      <c r="AG10" s="68"/>
      <c r="AH10" s="68"/>
      <c r="AI10" s="68"/>
      <c r="AJ10" s="68"/>
      <c r="AK10" s="2"/>
      <c r="AL10" s="68">
        <f>データ!V6</f>
        <v>3262</v>
      </c>
      <c r="AM10" s="68"/>
      <c r="AN10" s="68"/>
      <c r="AO10" s="68"/>
      <c r="AP10" s="68"/>
      <c r="AQ10" s="68"/>
      <c r="AR10" s="68"/>
      <c r="AS10" s="68"/>
      <c r="AT10" s="67">
        <f>データ!W6</f>
        <v>1.82</v>
      </c>
      <c r="AU10" s="67"/>
      <c r="AV10" s="67"/>
      <c r="AW10" s="67"/>
      <c r="AX10" s="67"/>
      <c r="AY10" s="67"/>
      <c r="AZ10" s="67"/>
      <c r="BA10" s="67"/>
      <c r="BB10" s="67">
        <f>データ!X6</f>
        <v>1792.31</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113</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111</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112</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44</v>
      </c>
      <c r="N86" s="26" t="s">
        <v>43</v>
      </c>
      <c r="O86" s="26" t="str">
        <f>データ!EO6</f>
        <v>【0.02】</v>
      </c>
    </row>
  </sheetData>
  <sheetProtection algorithmName="SHA-512" hashValue="lDwohyIpjsPKk9Vsq8t3045IN/PKap0Kg3hl9O6u4gGHZ5CI8yXcVwhWpdyN/qj43ZoXO5FktM+Jnb2BbLmsHA==" saltValue="bH7vAsyzj1emaN6Ii8N8L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92053</v>
      </c>
      <c r="D6" s="33">
        <f t="shared" si="3"/>
        <v>47</v>
      </c>
      <c r="E6" s="33">
        <f t="shared" si="3"/>
        <v>17</v>
      </c>
      <c r="F6" s="33">
        <f t="shared" si="3"/>
        <v>5</v>
      </c>
      <c r="G6" s="33">
        <f t="shared" si="3"/>
        <v>0</v>
      </c>
      <c r="H6" s="33" t="str">
        <f t="shared" si="3"/>
        <v>栃木県　鹿沼市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3.35</v>
      </c>
      <c r="Q6" s="34">
        <f t="shared" si="3"/>
        <v>69.77</v>
      </c>
      <c r="R6" s="34">
        <f t="shared" si="3"/>
        <v>3996</v>
      </c>
      <c r="S6" s="34">
        <f t="shared" si="3"/>
        <v>97759</v>
      </c>
      <c r="T6" s="34">
        <f t="shared" si="3"/>
        <v>490.64</v>
      </c>
      <c r="U6" s="34">
        <f t="shared" si="3"/>
        <v>199.25</v>
      </c>
      <c r="V6" s="34">
        <f t="shared" si="3"/>
        <v>3262</v>
      </c>
      <c r="W6" s="34">
        <f t="shared" si="3"/>
        <v>1.82</v>
      </c>
      <c r="X6" s="34">
        <f t="shared" si="3"/>
        <v>1792.31</v>
      </c>
      <c r="Y6" s="35">
        <f>IF(Y7="",NA(),Y7)</f>
        <v>86.26</v>
      </c>
      <c r="Z6" s="35">
        <f t="shared" ref="Z6:AH6" si="4">IF(Z7="",NA(),Z7)</f>
        <v>86.66</v>
      </c>
      <c r="AA6" s="35">
        <f t="shared" si="4"/>
        <v>84.32</v>
      </c>
      <c r="AB6" s="35">
        <f t="shared" si="4"/>
        <v>84.23</v>
      </c>
      <c r="AC6" s="35">
        <f t="shared" si="4"/>
        <v>81.06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4563.74</v>
      </c>
      <c r="BG6" s="34">
        <f t="shared" ref="BG6:BO6" si="7">IF(BG7="",NA(),BG7)</f>
        <v>0</v>
      </c>
      <c r="BH6" s="34">
        <f t="shared" si="7"/>
        <v>0</v>
      </c>
      <c r="BI6" s="34">
        <f t="shared" si="7"/>
        <v>0</v>
      </c>
      <c r="BJ6" s="34">
        <f t="shared" si="7"/>
        <v>0</v>
      </c>
      <c r="BK6" s="35">
        <f t="shared" si="7"/>
        <v>1044.8</v>
      </c>
      <c r="BL6" s="35">
        <f t="shared" si="7"/>
        <v>1081.8</v>
      </c>
      <c r="BM6" s="35">
        <f t="shared" si="7"/>
        <v>974.93</v>
      </c>
      <c r="BN6" s="35">
        <f t="shared" si="7"/>
        <v>855.8</v>
      </c>
      <c r="BO6" s="35">
        <f t="shared" si="7"/>
        <v>789.46</v>
      </c>
      <c r="BP6" s="34" t="str">
        <f>IF(BP7="","",IF(BP7="-","【-】","【"&amp;SUBSTITUTE(TEXT(BP7,"#,##0.00"),"-","△")&amp;"】"))</f>
        <v>【747.76】</v>
      </c>
      <c r="BQ6" s="35">
        <f>IF(BQ7="",NA(),BQ7)</f>
        <v>85.83</v>
      </c>
      <c r="BR6" s="35">
        <f t="shared" ref="BR6:BZ6" si="8">IF(BR7="",NA(),BR7)</f>
        <v>83.95</v>
      </c>
      <c r="BS6" s="35">
        <f t="shared" si="8"/>
        <v>108.38</v>
      </c>
      <c r="BT6" s="35">
        <f t="shared" si="8"/>
        <v>100.54</v>
      </c>
      <c r="BU6" s="35">
        <f t="shared" si="8"/>
        <v>87.3</v>
      </c>
      <c r="BV6" s="35">
        <f t="shared" si="8"/>
        <v>50.82</v>
      </c>
      <c r="BW6" s="35">
        <f t="shared" si="8"/>
        <v>52.19</v>
      </c>
      <c r="BX6" s="35">
        <f t="shared" si="8"/>
        <v>55.32</v>
      </c>
      <c r="BY6" s="35">
        <f t="shared" si="8"/>
        <v>59.8</v>
      </c>
      <c r="BZ6" s="35">
        <f t="shared" si="8"/>
        <v>57.77</v>
      </c>
      <c r="CA6" s="34" t="str">
        <f>IF(CA7="","",IF(CA7="-","【-】","【"&amp;SUBSTITUTE(TEXT(CA7,"#,##0.00"),"-","△")&amp;"】"))</f>
        <v>【59.51】</v>
      </c>
      <c r="CB6" s="35">
        <f>IF(CB7="",NA(),CB7)</f>
        <v>180.84</v>
      </c>
      <c r="CC6" s="35">
        <f t="shared" ref="CC6:CK6" si="9">IF(CC7="",NA(),CC7)</f>
        <v>189.69</v>
      </c>
      <c r="CD6" s="35">
        <f t="shared" si="9"/>
        <v>150</v>
      </c>
      <c r="CE6" s="35">
        <f t="shared" si="9"/>
        <v>151.21</v>
      </c>
      <c r="CF6" s="35">
        <f t="shared" si="9"/>
        <v>194.6</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79.75</v>
      </c>
      <c r="CN6" s="35">
        <f t="shared" ref="CN6:CV6" si="10">IF(CN7="",NA(),CN7)</f>
        <v>82.06</v>
      </c>
      <c r="CO6" s="35">
        <f t="shared" si="10"/>
        <v>76.23</v>
      </c>
      <c r="CP6" s="35">
        <f t="shared" si="10"/>
        <v>77.5</v>
      </c>
      <c r="CQ6" s="35">
        <f t="shared" si="10"/>
        <v>70.48</v>
      </c>
      <c r="CR6" s="35">
        <f t="shared" si="10"/>
        <v>53.24</v>
      </c>
      <c r="CS6" s="35">
        <f t="shared" si="10"/>
        <v>52.31</v>
      </c>
      <c r="CT6" s="35">
        <f t="shared" si="10"/>
        <v>60.65</v>
      </c>
      <c r="CU6" s="35">
        <f t="shared" si="10"/>
        <v>51.75</v>
      </c>
      <c r="CV6" s="35">
        <f t="shared" si="10"/>
        <v>50.68</v>
      </c>
      <c r="CW6" s="34" t="str">
        <f>IF(CW7="","",IF(CW7="-","【-】","【"&amp;SUBSTITUTE(TEXT(CW7,"#,##0.00"),"-","△")&amp;"】"))</f>
        <v>【52.23】</v>
      </c>
      <c r="CX6" s="35">
        <f>IF(CX7="",NA(),CX7)</f>
        <v>66.180000000000007</v>
      </c>
      <c r="CY6" s="35">
        <f t="shared" ref="CY6:DG6" si="11">IF(CY7="",NA(),CY7)</f>
        <v>68.47</v>
      </c>
      <c r="CZ6" s="35">
        <f t="shared" si="11"/>
        <v>82.69</v>
      </c>
      <c r="DA6" s="35">
        <f t="shared" si="11"/>
        <v>85.06</v>
      </c>
      <c r="DB6" s="35">
        <f t="shared" si="11"/>
        <v>80.81</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92053</v>
      </c>
      <c r="D7" s="37">
        <v>47</v>
      </c>
      <c r="E7" s="37">
        <v>17</v>
      </c>
      <c r="F7" s="37">
        <v>5</v>
      </c>
      <c r="G7" s="37">
        <v>0</v>
      </c>
      <c r="H7" s="37" t="s">
        <v>98</v>
      </c>
      <c r="I7" s="37" t="s">
        <v>99</v>
      </c>
      <c r="J7" s="37" t="s">
        <v>100</v>
      </c>
      <c r="K7" s="37" t="s">
        <v>101</v>
      </c>
      <c r="L7" s="37" t="s">
        <v>102</v>
      </c>
      <c r="M7" s="37" t="s">
        <v>103</v>
      </c>
      <c r="N7" s="38" t="s">
        <v>104</v>
      </c>
      <c r="O7" s="38" t="s">
        <v>105</v>
      </c>
      <c r="P7" s="38">
        <v>3.35</v>
      </c>
      <c r="Q7" s="38">
        <v>69.77</v>
      </c>
      <c r="R7" s="38">
        <v>3996</v>
      </c>
      <c r="S7" s="38">
        <v>97759</v>
      </c>
      <c r="T7" s="38">
        <v>490.64</v>
      </c>
      <c r="U7" s="38">
        <v>199.25</v>
      </c>
      <c r="V7" s="38">
        <v>3262</v>
      </c>
      <c r="W7" s="38">
        <v>1.82</v>
      </c>
      <c r="X7" s="38">
        <v>1792.31</v>
      </c>
      <c r="Y7" s="38">
        <v>86.26</v>
      </c>
      <c r="Z7" s="38">
        <v>86.66</v>
      </c>
      <c r="AA7" s="38">
        <v>84.32</v>
      </c>
      <c r="AB7" s="38">
        <v>84.23</v>
      </c>
      <c r="AC7" s="38">
        <v>81.06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4563.74</v>
      </c>
      <c r="BG7" s="38">
        <v>0</v>
      </c>
      <c r="BH7" s="38">
        <v>0</v>
      </c>
      <c r="BI7" s="38">
        <v>0</v>
      </c>
      <c r="BJ7" s="38">
        <v>0</v>
      </c>
      <c r="BK7" s="38">
        <v>1044.8</v>
      </c>
      <c r="BL7" s="38">
        <v>1081.8</v>
      </c>
      <c r="BM7" s="38">
        <v>974.93</v>
      </c>
      <c r="BN7" s="38">
        <v>855.8</v>
      </c>
      <c r="BO7" s="38">
        <v>789.46</v>
      </c>
      <c r="BP7" s="38">
        <v>747.76</v>
      </c>
      <c r="BQ7" s="38">
        <v>85.83</v>
      </c>
      <c r="BR7" s="38">
        <v>83.95</v>
      </c>
      <c r="BS7" s="38">
        <v>108.38</v>
      </c>
      <c r="BT7" s="38">
        <v>100.54</v>
      </c>
      <c r="BU7" s="38">
        <v>87.3</v>
      </c>
      <c r="BV7" s="38">
        <v>50.82</v>
      </c>
      <c r="BW7" s="38">
        <v>52.19</v>
      </c>
      <c r="BX7" s="38">
        <v>55.32</v>
      </c>
      <c r="BY7" s="38">
        <v>59.8</v>
      </c>
      <c r="BZ7" s="38">
        <v>57.77</v>
      </c>
      <c r="CA7" s="38">
        <v>59.51</v>
      </c>
      <c r="CB7" s="38">
        <v>180.84</v>
      </c>
      <c r="CC7" s="38">
        <v>189.69</v>
      </c>
      <c r="CD7" s="38">
        <v>150</v>
      </c>
      <c r="CE7" s="38">
        <v>151.21</v>
      </c>
      <c r="CF7" s="38">
        <v>194.6</v>
      </c>
      <c r="CG7" s="38">
        <v>300.52</v>
      </c>
      <c r="CH7" s="38">
        <v>296.14</v>
      </c>
      <c r="CI7" s="38">
        <v>283.17</v>
      </c>
      <c r="CJ7" s="38">
        <v>263.76</v>
      </c>
      <c r="CK7" s="38">
        <v>274.35000000000002</v>
      </c>
      <c r="CL7" s="38">
        <v>261.45999999999998</v>
      </c>
      <c r="CM7" s="38">
        <v>79.75</v>
      </c>
      <c r="CN7" s="38">
        <v>82.06</v>
      </c>
      <c r="CO7" s="38">
        <v>76.23</v>
      </c>
      <c r="CP7" s="38">
        <v>77.5</v>
      </c>
      <c r="CQ7" s="38">
        <v>70.48</v>
      </c>
      <c r="CR7" s="38">
        <v>53.24</v>
      </c>
      <c r="CS7" s="38">
        <v>52.31</v>
      </c>
      <c r="CT7" s="38">
        <v>60.65</v>
      </c>
      <c r="CU7" s="38">
        <v>51.75</v>
      </c>
      <c r="CV7" s="38">
        <v>50.68</v>
      </c>
      <c r="CW7" s="38">
        <v>52.23</v>
      </c>
      <c r="CX7" s="38">
        <v>66.180000000000007</v>
      </c>
      <c r="CY7" s="38">
        <v>68.47</v>
      </c>
      <c r="CZ7" s="38">
        <v>82.69</v>
      </c>
      <c r="DA7" s="38">
        <v>85.06</v>
      </c>
      <c r="DB7" s="38">
        <v>80.81</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2019-12-05T05:17:46Z</dcterms:created>
  <dcterms:modified xsi:type="dcterms:W3CDTF">2020-02-27T00:11:34Z</dcterms:modified>
  <cp:category/>
</cp:coreProperties>
</file>