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x5Tp6mm5hQ1eYd3QNHaccEbll90NzJncXQcuQIm2/FWD+qvBwFzzQYGuBXKySD0AE3r5MmyTNEzTrD+aSVR/ag==" workbookSaltValue="qAC445MjJ/3FT6QSOnlgFw==" workbookSpinCount="100000" lockStructure="1"/>
  <bookViews>
    <workbookView xWindow="0" yWindow="0" windowWidth="28800" windowHeight="12045"/>
  </bookViews>
  <sheets>
    <sheet name="法非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<sst xmlns="http://schemas.openxmlformats.org/spreadsheetml/2006/main" count="236" uniqueCount="119">
  <si>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</si>
  <si>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</si>
  <si>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</si>
  <si>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</si>
  <si>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</si>
  <si>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</si>
  <si>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</si>
  <si>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</si>
  <si>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</si>
  <si>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</si>
  <si>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</si>
  <si>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</si>
  <si>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</si>
  <si>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</si>
  <si>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</si>
  <si>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</si>
  <si>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</si>
  <si>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</si>
  <si>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</si>
  <si>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</si>
  <si>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</si>
  <si>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</si>
  <si>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</si>
  <si>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</si>
  <si>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</si>
  <si>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</si>
  <si>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</si>
  <si>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</si>
  <si>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</si>
  <si>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</si>
  <si>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</si>
  <si>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</si>
  <si>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</si>
  <si>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</si>
  <si>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</si>
  <si>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</si>
  <si>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</si>
  <si>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</si>
  <si>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</si>
  <si>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</si>
  <si>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</si>
  <si>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</si>
  <si>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</si>
  <si>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</si>
  <si>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</si>
  <si>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</si>
  <si>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</si>
  <si>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</si>
  <si>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</si>
  <si>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</si>
  <si>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</si>
  <si>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</si>
  <si>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</si>
  <si>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</si>
  <si>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</si>
  <si>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</si>
  <si>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</si>
  <si>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</si>
  <si>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</si>
  <si>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</si>
  <si>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</si>
  <si>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</si>
  <si>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</si>
  <si>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</si>
  <si>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</si>
  <si>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</si>
  <si>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</si>
  <si>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</si>
  <si>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</si>
  <si>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</si>
  <si>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</si>
  <si>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</si>
  <si>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</si>
  <si>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</si>
  <si>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</si>
  <si>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</si>
  <si>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</si>
  <si>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</si>
  <si>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</si>
  <si>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</si>
  <si>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</si>
  <si>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</si>
  <si>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</si>
  <si>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</si>
  <si>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</si>
  <si>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</si>
  <si>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</si>
  <si>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</si>
  <si>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</si>
  <si>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</si>
  <si>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</si>
  <si>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</si>
  <si>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</si>
  <si>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</si>
  <si>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</si>
  <si>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</si>
  <si>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</si>
  <si>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</si>
  <si>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</si>
  <si>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</si>
  <si>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</si>
  <si>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</si>
  <si>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</si>
  <si>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</si>
  <si>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</si>
  <si>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</si>
  <si>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</si>
  <si>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</si>
  <si>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</si>
  <si>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</si>
  <si>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</si>
  <si>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</si>
  <si>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</si>
  <si>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</si>
  <si>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</si>
  <si>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</si>
  <si>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現在、４地区に農集排施設があり１地区を除き、供用開始から１９年以上が経過している。施設の老朽化に伴い、機械設備の故障などがみられるため、改修工事が必要である。</t>
    <rPh sb="0" eb="2">
      <t>ゲンザイ</t>
    </rPh>
    <rPh sb="4" eb="6">
      <t>チク</t>
    </rPh>
    <rPh sb="7" eb="10">
      <t>ノウシュウハイ</t>
    </rPh>
    <rPh sb="10" eb="12">
      <t>シセツ</t>
    </rPh>
    <rPh sb="16" eb="18">
      <t>チク</t>
    </rPh>
    <rPh sb="19" eb="20">
      <t>ノゾ</t>
    </rPh>
    <rPh sb="22" eb="24">
      <t>キョウヨウ</t>
    </rPh>
    <rPh sb="24" eb="26">
      <t>カイシ</t>
    </rPh>
    <rPh sb="30" eb="31">
      <t>ネン</t>
    </rPh>
    <rPh sb="31" eb="33">
      <t>イジョウ</t>
    </rPh>
    <rPh sb="34" eb="36">
      <t>ケイカ</t>
    </rPh>
    <rPh sb="41" eb="43">
      <t>シセツ</t>
    </rPh>
    <rPh sb="44" eb="47">
      <t>ロウキュウカ</t>
    </rPh>
    <rPh sb="48" eb="49">
      <t>トモナ</t>
    </rPh>
    <rPh sb="51" eb="53">
      <t>キカイ</t>
    </rPh>
    <rPh sb="53" eb="55">
      <t>セツビ</t>
    </rPh>
    <rPh sb="56" eb="58">
      <t>コショウ</t>
    </rPh>
    <rPh sb="68" eb="70">
      <t>カイシュウ</t>
    </rPh>
    <rPh sb="70" eb="72">
      <t>コウジ</t>
    </rPh>
    <rPh sb="73" eb="75">
      <t>ヒツヨウ</t>
    </rPh>
    <phoneticPr fontId="4"/>
  </si>
  <si>
    <t>①収益的収支比率については、農業集落排水事業が令和2年4月から企業会計へ移行し、令和2年3月31日までの打切り決算となり、委託料や工事費等の一部未払い分の影響により、大幅に増加した要因である。　　　　　　　　　　　　　　　　　　　　　⑤経費回収率については、①収益的収支比率と同様の要因が考えられ、増加傾向となった。　　　　　　　　　　　⑥汚水処理原価については、類似団体平均値よりも下回っており、汚水が効率的に処理されていると言える。　　　　　　　　　　　　　　　　　　　　⑦施設利用率は、全国平均を上回って推移しており、例年と比較しても特に大きな変化は見られない。　　　　　　　　　　　　　　　　　　　　　⑧水洗化率については、全国平均より下回っているため、推進検討委員会が水洗化率の普及に努めているが、一定水準のまま推移している。</t>
    <rPh sb="1" eb="4">
      <t>シュウエキテキ</t>
    </rPh>
    <rPh sb="4" eb="6">
      <t>シュウシ</t>
    </rPh>
    <rPh sb="6" eb="8">
      <t>ヒリツ</t>
    </rPh>
    <rPh sb="14" eb="16">
      <t>ノウギョウ</t>
    </rPh>
    <rPh sb="16" eb="18">
      <t>シュウラク</t>
    </rPh>
    <rPh sb="18" eb="20">
      <t>ハイスイ</t>
    </rPh>
    <rPh sb="20" eb="22">
      <t>ジギョウ</t>
    </rPh>
    <rPh sb="23" eb="25">
      <t>レイワ</t>
    </rPh>
    <rPh sb="26" eb="27">
      <t>ネン</t>
    </rPh>
    <rPh sb="28" eb="29">
      <t>ガツ</t>
    </rPh>
    <rPh sb="31" eb="33">
      <t>キギョウ</t>
    </rPh>
    <rPh sb="33" eb="35">
      <t>カイケイ</t>
    </rPh>
    <rPh sb="36" eb="38">
      <t>イコウ</t>
    </rPh>
    <rPh sb="40" eb="42">
      <t>レイワ</t>
    </rPh>
    <rPh sb="43" eb="44">
      <t>ネン</t>
    </rPh>
    <rPh sb="45" eb="46">
      <t>ガツ</t>
    </rPh>
    <rPh sb="48" eb="49">
      <t>ニチ</t>
    </rPh>
    <rPh sb="52" eb="54">
      <t>ウチキ</t>
    </rPh>
    <rPh sb="55" eb="57">
      <t>ケッサン</t>
    </rPh>
    <rPh sb="61" eb="64">
      <t>イタクリョウ</t>
    </rPh>
    <rPh sb="65" eb="68">
      <t>コウジヒ</t>
    </rPh>
    <rPh sb="68" eb="69">
      <t>トウ</t>
    </rPh>
    <rPh sb="70" eb="72">
      <t>イチブ</t>
    </rPh>
    <rPh sb="72" eb="74">
      <t>ミバラ</t>
    </rPh>
    <rPh sb="75" eb="76">
      <t>ブン</t>
    </rPh>
    <rPh sb="77" eb="79">
      <t>エイキョウ</t>
    </rPh>
    <rPh sb="83" eb="85">
      <t>オオハバ</t>
    </rPh>
    <rPh sb="86" eb="88">
      <t>ゾウカ</t>
    </rPh>
    <rPh sb="90" eb="92">
      <t>ヨウイン</t>
    </rPh>
    <rPh sb="118" eb="120">
      <t>ケイヒ</t>
    </rPh>
    <rPh sb="120" eb="122">
      <t>カイシュウ</t>
    </rPh>
    <rPh sb="122" eb="123">
      <t>リツ</t>
    </rPh>
    <rPh sb="138" eb="140">
      <t>ドウヨウ</t>
    </rPh>
    <rPh sb="141" eb="143">
      <t>ヨウイン</t>
    </rPh>
    <rPh sb="144" eb="145">
      <t>カンガ</t>
    </rPh>
    <rPh sb="149" eb="151">
      <t>ゾウカ</t>
    </rPh>
    <rPh sb="151" eb="153">
      <t>ケイコウ</t>
    </rPh>
    <rPh sb="170" eb="172">
      <t>オスイ</t>
    </rPh>
    <rPh sb="172" eb="174">
      <t>ショリ</t>
    </rPh>
    <rPh sb="174" eb="176">
      <t>ゲンカ</t>
    </rPh>
    <rPh sb="182" eb="184">
      <t>ルイジ</t>
    </rPh>
    <rPh sb="184" eb="186">
      <t>ダンタイ</t>
    </rPh>
    <rPh sb="186" eb="189">
      <t>ヘイキンチ</t>
    </rPh>
    <rPh sb="192" eb="194">
      <t>シタマワ</t>
    </rPh>
    <rPh sb="199" eb="201">
      <t>オスイ</t>
    </rPh>
    <rPh sb="202" eb="205">
      <t>コウリツテキ</t>
    </rPh>
    <rPh sb="206" eb="208">
      <t>ショリ</t>
    </rPh>
    <rPh sb="214" eb="215">
      <t>イ</t>
    </rPh>
    <rPh sb="239" eb="241">
      <t>シセツ</t>
    </rPh>
    <rPh sb="241" eb="243">
      <t>リヨウ</t>
    </rPh>
    <rPh sb="243" eb="244">
      <t>リツ</t>
    </rPh>
    <rPh sb="246" eb="248">
      <t>ゼンコク</t>
    </rPh>
    <rPh sb="248" eb="250">
      <t>ヘイキン</t>
    </rPh>
    <rPh sb="251" eb="253">
      <t>ウワマワ</t>
    </rPh>
    <rPh sb="255" eb="257">
      <t>スイイ</t>
    </rPh>
    <rPh sb="262" eb="264">
      <t>レイネン</t>
    </rPh>
    <rPh sb="265" eb="267">
      <t>ヒカク</t>
    </rPh>
    <rPh sb="270" eb="271">
      <t>トク</t>
    </rPh>
    <rPh sb="272" eb="273">
      <t>オオ</t>
    </rPh>
    <rPh sb="275" eb="277">
      <t>ヘンカ</t>
    </rPh>
    <rPh sb="278" eb="279">
      <t>ミ</t>
    </rPh>
    <rPh sb="306" eb="309">
      <t>スイセンカ</t>
    </rPh>
    <rPh sb="309" eb="310">
      <t>リツ</t>
    </rPh>
    <rPh sb="316" eb="318">
      <t>ゼンコク</t>
    </rPh>
    <rPh sb="318" eb="320">
      <t>ヘイキン</t>
    </rPh>
    <rPh sb="322" eb="324">
      <t>シタマワ</t>
    </rPh>
    <rPh sb="331" eb="333">
      <t>スイシン</t>
    </rPh>
    <rPh sb="333" eb="335">
      <t>ケントウ</t>
    </rPh>
    <rPh sb="335" eb="338">
      <t>イインカイ</t>
    </rPh>
    <rPh sb="339" eb="342">
      <t>スイセンカ</t>
    </rPh>
    <rPh sb="342" eb="343">
      <t>リツ</t>
    </rPh>
    <rPh sb="344" eb="346">
      <t>フキュウ</t>
    </rPh>
    <rPh sb="347" eb="348">
      <t>ツト</t>
    </rPh>
    <rPh sb="354" eb="356">
      <t>イッテイ</t>
    </rPh>
    <rPh sb="356" eb="358">
      <t>スイジュン</t>
    </rPh>
    <rPh sb="361" eb="363">
      <t>スイイ</t>
    </rPh>
    <phoneticPr fontId="4"/>
  </si>
  <si>
    <t>令和元年度決算は、令和2年4月からの企業会計への移行に伴い、令和2年3月31日までの打切り決算となった。委託料や工事費等の一部が未払いになったため、一部の指標が前年度より増加となった。また、３地区の農集排施設は低コスト型農業集落排水施設更新支援事業において、機能診断調査及び最適整備構想策定業務が完了しており、将来における各施設の長寿命化対策の実施に併せ、再編を検討したい。</t>
    <rPh sb="0" eb="2">
      <t>レイワ</t>
    </rPh>
    <rPh sb="2" eb="3">
      <t>ガン</t>
    </rPh>
    <rPh sb="3" eb="4">
      <t>ネン</t>
    </rPh>
    <rPh sb="4" eb="5">
      <t>ド</t>
    </rPh>
    <rPh sb="5" eb="7">
      <t>ケッサン</t>
    </rPh>
    <rPh sb="9" eb="11">
      <t>レイワ</t>
    </rPh>
    <rPh sb="12" eb="13">
      <t>ネン</t>
    </rPh>
    <rPh sb="14" eb="15">
      <t>ガツ</t>
    </rPh>
    <rPh sb="18" eb="20">
      <t>キギョウ</t>
    </rPh>
    <rPh sb="20" eb="22">
      <t>カイケイ</t>
    </rPh>
    <rPh sb="24" eb="26">
      <t>イコウ</t>
    </rPh>
    <rPh sb="27" eb="28">
      <t>トモナ</t>
    </rPh>
    <rPh sb="30" eb="32">
      <t>レイワ</t>
    </rPh>
    <rPh sb="33" eb="34">
      <t>ネン</t>
    </rPh>
    <rPh sb="35" eb="36">
      <t>ガツ</t>
    </rPh>
    <rPh sb="38" eb="39">
      <t>ニチ</t>
    </rPh>
    <rPh sb="42" eb="44">
      <t>ウチキ</t>
    </rPh>
    <rPh sb="45" eb="47">
      <t>ケッサン</t>
    </rPh>
    <rPh sb="52" eb="55">
      <t>イタクリョウ</t>
    </rPh>
    <rPh sb="56" eb="59">
      <t>コウジヒ</t>
    </rPh>
    <rPh sb="59" eb="60">
      <t>トウ</t>
    </rPh>
    <rPh sb="61" eb="63">
      <t>イチブ</t>
    </rPh>
    <rPh sb="64" eb="66">
      <t>ミバラ</t>
    </rPh>
    <rPh sb="74" eb="76">
      <t>イチブ</t>
    </rPh>
    <rPh sb="77" eb="79">
      <t>シヒョウ</t>
    </rPh>
    <rPh sb="80" eb="83">
      <t>ゼンネンド</t>
    </rPh>
    <rPh sb="85" eb="87">
      <t>ゾウカ</t>
    </rPh>
    <rPh sb="96" eb="98">
      <t>チク</t>
    </rPh>
    <rPh sb="99" eb="102">
      <t>ノウシュウハイ</t>
    </rPh>
    <rPh sb="102" eb="104">
      <t>シセツ</t>
    </rPh>
    <rPh sb="129" eb="131">
      <t>キノウ</t>
    </rPh>
    <rPh sb="131" eb="133">
      <t>シンダン</t>
    </rPh>
    <rPh sb="133" eb="135">
      <t>チョウサ</t>
    </rPh>
    <rPh sb="135" eb="136">
      <t>オヨ</t>
    </rPh>
    <rPh sb="145" eb="147">
      <t>ギョウム</t>
    </rPh>
    <rPh sb="148" eb="150">
      <t>カンリョウ</t>
    </rPh>
    <rPh sb="155" eb="157">
      <t>ショウライ</t>
    </rPh>
    <rPh sb="161" eb="162">
      <t>カク</t>
    </rPh>
    <rPh sb="162" eb="164">
      <t>シセツ</t>
    </rPh>
    <rPh sb="165" eb="166">
      <t>チョウ</t>
    </rPh>
    <rPh sb="166" eb="169">
      <t>ジュミョウカ</t>
    </rPh>
    <rPh sb="169" eb="171">
      <t>タイサク</t>
    </rPh>
    <rPh sb="172" eb="174">
      <t>ジッシ</t>
    </rPh>
    <rPh sb="175" eb="176">
      <t>アワ</t>
    </rPh>
    <rPh sb="178" eb="180">
      <t>サイヘン</t>
    </rPh>
    <rPh sb="181" eb="18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</si>
</sst>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B9-499C-B739-1E76E49465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3B9-499C-B739-1E76E49465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82.06</c:v>
                </c:pt>
                <c:pt idx="1">
                  <c:v>76.23</c:v>
                </c:pt>
                <c:pt idx="2">
                  <c:v>77.5</c:v>
                </c:pt>
                <c:pt idx="3">
                  <c:v>70.48</c:v>
                </c:pt>
                <c:pt idx="4">
                  <c:v>76.680000000000007</c:v>
                </c:pt>
              </c:numCache>
            </c:numRef>
          </c:val>
          <c:extLst>
            <c:ext xmlns:c16="http://schemas.microsoft.com/office/drawing/2014/chart" uri="{C3380CC4-5D6E-409C-BE32-E72D297353CC}">
              <c16:uniqueId val="{00000000-97F9-4A77-A583-39904F65B3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7F9-4A77-A583-39904F65B3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68.47</c:v>
                </c:pt>
                <c:pt idx="1">
                  <c:v>82.69</c:v>
                </c:pt>
                <c:pt idx="2">
                  <c:v>85.06</c:v>
                </c:pt>
                <c:pt idx="3">
                  <c:v>80.81</c:v>
                </c:pt>
                <c:pt idx="4">
                  <c:v>80.81</c:v>
                </c:pt>
              </c:numCache>
            </c:numRef>
          </c:val>
          <c:extLst>
            <c:ext xmlns:c16="http://schemas.microsoft.com/office/drawing/2014/chart" uri="{C3380CC4-5D6E-409C-BE32-E72D297353CC}">
              <c16:uniqueId val="{00000000-C5BF-4EFB-91CF-852A0C62FE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5BF-4EFB-91CF-852A0C62FE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86.66</c:v>
                </c:pt>
                <c:pt idx="1">
                  <c:v>84.32</c:v>
                </c:pt>
                <c:pt idx="2">
                  <c:v>84.23</c:v>
                </c:pt>
                <c:pt idx="3">
                  <c:v>81.06</c:v>
                </c:pt>
                <c:pt idx="4">
                  <c:v>85.38</c:v>
                </c:pt>
              </c:numCache>
            </c:numRef>
          </c:val>
          <c:extLst>
            <c:ext xmlns:c16="http://schemas.microsoft.com/office/drawing/2014/chart" uri="{C3380CC4-5D6E-409C-BE32-E72D297353CC}">
              <c16:uniqueId val="{00000000-9494-4F5D-8779-CFEF5F427A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94-4F5D-8779-CFEF5F427A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BB-457E-9BBC-68B2A25CA0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BB-457E-9BBC-68B2A25CA0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A3-4C06-B395-8885CE8EA7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3-4C06-B395-8885CE8EA7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03-4F8B-874A-9DA17FD70B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03-4F8B-874A-9DA17FD70B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2D-407F-BA63-9F1121CA21F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2D-407F-BA63-9F1121CA21F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AB-4DB0-92E4-2A876B0819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BAB-4DB0-92E4-2A876B0819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83.95</c:v>
                </c:pt>
                <c:pt idx="1">
                  <c:v>108.38</c:v>
                </c:pt>
                <c:pt idx="2">
                  <c:v>100.54</c:v>
                </c:pt>
                <c:pt idx="3">
                  <c:v>87.3</c:v>
                </c:pt>
                <c:pt idx="4">
                  <c:v>99.09</c:v>
                </c:pt>
              </c:numCache>
            </c:numRef>
          </c:val>
          <c:extLst>
            <c:ext xmlns:c16="http://schemas.microsoft.com/office/drawing/2014/chart" uri="{C3380CC4-5D6E-409C-BE32-E72D297353CC}">
              <c16:uniqueId val="{00000000-BBE5-4223-9CDF-B6A7C3407B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BE5-4223-9CDF-B6A7C3407B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189.69</c:v>
                </c:pt>
                <c:pt idx="1">
                  <c:v>150</c:v>
                </c:pt>
                <c:pt idx="2">
                  <c:v>151.21</c:v>
                </c:pt>
                <c:pt idx="3">
                  <c:v>194.6</c:v>
                </c:pt>
                <c:pt idx="4">
                  <c:v>171.3</c:v>
                </c:pt>
              </c:numCache>
            </c:numRef>
          </c:val>
          <c:extLst>
            <c:ext xmlns:c16="http://schemas.microsoft.com/office/drawing/2014/chart" uri="{C3380CC4-5D6E-409C-BE32-E72D297353CC}">
              <c16:uniqueId val="{00000000-DB33-42E1-BF1D-3D5C564529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DB33-42E1-BF1D-3D5C564529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鹿沼市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97288</v>
      </c>
      <c r="AM8" s="51"/>
      <c r="AN8" s="51"/>
      <c r="AO8" s="51"/>
      <c r="AP8" s="51"/>
      <c r="AQ8" s="51"/>
      <c r="AR8" s="51"/>
      <c r="AS8" s="51"/>
      <c r="AT8" s="46">
        <f>データ!T6</f>
        <v>490.64</v>
      </c>
      <c r="AU8" s="46"/>
      <c r="AV8" s="46"/>
      <c r="AW8" s="46"/>
      <c r="AX8" s="46"/>
      <c r="AY8" s="46"/>
      <c r="AZ8" s="46"/>
      <c r="BA8" s="46"/>
      <c r="BB8" s="46">
        <f>データ!U6</f>
        <v>198.29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3.37</v>
      </c>
      <c r="Q10" s="46"/>
      <c r="R10" s="46"/>
      <c r="S10" s="46"/>
      <c r="T10" s="46"/>
      <c r="U10" s="46"/>
      <c r="V10" s="46"/>
      <c r="W10" s="46">
        <f>データ!Q6</f>
        <v>70.88</v>
      </c>
      <c r="X10" s="46"/>
      <c r="Y10" s="46"/>
      <c r="Z10" s="46"/>
      <c r="AA10" s="46"/>
      <c r="AB10" s="46"/>
      <c r="AC10" s="46"/>
      <c r="AD10" s="51">
        <f>データ!R6</f>
        <v>4070</v>
      </c>
      <c r="AE10" s="51"/>
      <c r="AF10" s="51"/>
      <c r="AG10" s="51"/>
      <c r="AH10" s="51"/>
      <c r="AI10" s="51"/>
      <c r="AJ10" s="51"/>
      <c r="AK10" s="2"/>
      <c r="AL10" s="51">
        <f>データ!V6</f>
        <v>3262</v>
      </c>
      <c r="AM10" s="51"/>
      <c r="AN10" s="51"/>
      <c r="AO10" s="51"/>
      <c r="AP10" s="51"/>
      <c r="AQ10" s="51"/>
      <c r="AR10" s="51"/>
      <c r="AS10" s="51"/>
      <c r="AT10" s="46">
        <f>データ!W6</f>
        <v>1.82</v>
      </c>
      <c r="AU10" s="46"/>
      <c r="AV10" s="46"/>
      <c r="AW10" s="46"/>
      <c r="AX10" s="46"/>
      <c r="AY10" s="46"/>
      <c r="AZ10" s="46"/>
      <c r="BA10" s="46"/>
      <c r="BB10" s="46">
        <f>データ!X6</f>
        <v>1792.31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EZpIJFisQK2wFkan+JqvVxZRpbzVPIhf9jhokDOp68u9JGMoprfpsQL6z/ZWuXlgRDQTITXVBxP6RIY6jlkIWQ==" saltValue="DgpqFJcCYGn84nHHkFBA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92053</v>
      </c>
      <c r="D6" s="33">
        <f t="shared" si="3"/>
        <v>47</v>
      </c>
      <c r="E6" s="33">
        <f t="shared" si="3"/>
        <v>17</v>
      </c>
      <c r="F6" s="33">
        <f t="shared" si="3"/>
        <v>5</v>
      </c>
      <c r="G6" s="33">
        <f t="shared" si="3"/>
        <v>0</v>
      </c>
      <c r="H6" s="33" t="str">
        <f t="shared" si="3"/>
        <v>栃木県　鹿沼市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3.37</v>
      </c>
      <c r="Q6" s="34">
        <f t="shared" si="3"/>
        <v>70.88</v>
      </c>
      <c r="R6" s="34">
        <f t="shared" si="3"/>
        <v>4070</v>
      </c>
      <c r="S6" s="34">
        <f t="shared" si="3"/>
        <v>97288</v>
      </c>
      <c r="T6" s="34">
        <f t="shared" si="3"/>
        <v>490.64</v>
      </c>
      <c r="U6" s="34">
        <f t="shared" si="3"/>
        <v>198.29</v>
      </c>
      <c r="V6" s="34">
        <f t="shared" si="3"/>
        <v>3262</v>
      </c>
      <c r="W6" s="34">
        <f t="shared" si="3"/>
        <v>1.82</v>
      </c>
      <c r="X6" s="34">
        <f t="shared" si="3"/>
        <v>1792.31</v>
      </c>
      <c r="Y6" s="35">
        <f>IF(Y7="",NA(),Y7)</f>
        <v>86.66</v>
      </c>
      <c r="Z6" s="35">
        <f t="shared" ref="Z6:AH6" si="4">IF(Z7="",NA(),Z7)</f>
        <v>84.32</v>
      </c>
      <c r="AA6" s="35">
        <f t="shared" si="4"/>
        <v>84.23</v>
      </c>
      <c r="AB6" s="35">
        <f t="shared" si="4"/>
        <v>81.06</v>
      </c>
      <c r="AC6" s="35">
        <f t="shared" si="4"/>
        <v>85.38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83.95</v>
      </c>
      <c r="BR6" s="35">
        <f t="shared" ref="BR6:BZ6" si="8">IF(BR7="",NA(),BR7)</f>
        <v>108.38</v>
      </c>
      <c r="BS6" s="35">
        <f t="shared" si="8"/>
        <v>100.54</v>
      </c>
      <c r="BT6" s="35">
        <f t="shared" si="8"/>
        <v>87.3</v>
      </c>
      <c r="BU6" s="35">
        <f t="shared" si="8"/>
        <v>99.09</v>
      </c>
      <c r="BV6" s="35">
        <f t="shared" si="8"/>
        <v>52.19</v>
      </c>
      <c r="BW6" s="35">
        <f t="shared" si="8"/>
        <v>55.32</v>
      </c>
      <c r="BX6" s="35">
        <f t="shared" si="8"/>
        <v>59.8</v>
      </c>
      <c r="BY6" s="35">
        <f t="shared" si="8"/>
        <v>57.77</v>
      </c>
      <c r="BZ6" s="35">
        <f t="shared" si="8"/>
        <v>57.31</v>
      </c>
      <c r="CA6" s="34" t="str">
        <f>IF(CA7="","",IF(CA7="-","【-】","【"&amp;SUBSTITUTE(TEXT(CA7,"#,##0.00"),"-","△")&amp;"】"))</f>
        <v>【59.59】</v>
      </c>
      <c r="CB6" s="35">
        <f>IF(CB7="",NA(),CB7)</f>
        <v>189.69</v>
      </c>
      <c r="CC6" s="35">
        <f t="shared" ref="CC6:CK6" si="9">IF(CC7="",NA(),CC7)</f>
        <v>150</v>
      </c>
      <c r="CD6" s="35">
        <f t="shared" si="9"/>
        <v>151.21</v>
      </c>
      <c r="CE6" s="35">
        <f t="shared" si="9"/>
        <v>194.6</v>
      </c>
      <c r="CF6" s="35">
        <f t="shared" si="9"/>
        <v>171.3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82.06</v>
      </c>
      <c r="CN6" s="35">
        <f t="shared" ref="CN6:CV6" si="10">IF(CN7="",NA(),CN7)</f>
        <v>76.23</v>
      </c>
      <c r="CO6" s="35">
        <f t="shared" si="10"/>
        <v>77.5</v>
      </c>
      <c r="CP6" s="35">
        <f t="shared" si="10"/>
        <v>70.48</v>
      </c>
      <c r="CQ6" s="35">
        <f t="shared" si="10"/>
        <v>76.680000000000007</v>
      </c>
      <c r="CR6" s="35">
        <f t="shared" si="10"/>
        <v>52.31</v>
      </c>
      <c r="CS6" s="35">
        <f t="shared" si="10"/>
        <v>60.65</v>
      </c>
      <c r="CT6" s="35">
        <f t="shared" si="10"/>
        <v>51.75</v>
      </c>
      <c r="CU6" s="35">
        <f t="shared" si="10"/>
        <v>50.68</v>
      </c>
      <c r="CV6" s="35">
        <f t="shared" si="10"/>
        <v>50.14</v>
      </c>
      <c r="CW6" s="34" t="str">
        <f>IF(CW7="","",IF(CW7="-","【-】","【"&amp;SUBSTITUTE(TEXT(CW7,"#,##0.00"),"-","△")&amp;"】"))</f>
        <v>【51.30】</v>
      </c>
      <c r="CX6" s="35">
        <f>IF(CX7="",NA(),CX7)</f>
        <v>68.47</v>
      </c>
      <c r="CY6" s="35">
        <f t="shared" ref="CY6:DG6" si="11">IF(CY7="",NA(),CY7)</f>
        <v>82.69</v>
      </c>
      <c r="CZ6" s="35">
        <f t="shared" si="11"/>
        <v>85.06</v>
      </c>
      <c r="DA6" s="35">
        <f t="shared" si="11"/>
        <v>80.81</v>
      </c>
      <c r="DB6" s="35">
        <f t="shared" si="11"/>
        <v>80.81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92053</v>
      </c>
      <c r="D7" s="37">
        <v>47</v>
      </c>
      <c r="E7" s="37">
        <v>17</v>
      </c>
      <c r="F7" s="37">
        <v>5</v>
      </c>
      <c r="G7" s="37">
        <v>0</v>
      </c>
      <c r="H7" s="37" t="s">
        <v>97</v>
      </c>
      <c r="I7" s="37" t="s">
        <v>98</v>
      </c>
      <c r="J7" s="37" t="s">
        <v>99</v>
      </c>
      <c r="K7" s="37" t="s">
        <v>100</v>
      </c>
      <c r="L7" s="37" t="s">
        <v>101</v>
      </c>
      <c r="M7" s="37" t="s">
        <v>102</v>
      </c>
      <c r="N7" s="38" t="s">
        <v>103</v>
      </c>
      <c r="O7" s="38" t="s">
        <v>104</v>
      </c>
      <c r="P7" s="38">
        <v>3.37</v>
      </c>
      <c r="Q7" s="38">
        <v>70.88</v>
      </c>
      <c r="R7" s="38">
        <v>4070</v>
      </c>
      <c r="S7" s="38">
        <v>97288</v>
      </c>
      <c r="T7" s="38">
        <v>490.64</v>
      </c>
      <c r="U7" s="38">
        <v>198.29</v>
      </c>
      <c r="V7" s="38">
        <v>3262</v>
      </c>
      <c r="W7" s="38">
        <v>1.82</v>
      </c>
      <c r="X7" s="38">
        <v>1792.31</v>
      </c>
      <c r="Y7" s="38">
        <v>86.66</v>
      </c>
      <c r="Z7" s="38">
        <v>84.32</v>
      </c>
      <c r="AA7" s="38">
        <v>84.23</v>
      </c>
      <c r="AB7" s="38">
        <v>81.06</v>
      </c>
      <c r="AC7" s="38">
        <v>85.38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83.95</v>
      </c>
      <c r="BR7" s="38">
        <v>108.38</v>
      </c>
      <c r="BS7" s="38">
        <v>100.54</v>
      </c>
      <c r="BT7" s="38">
        <v>87.3</v>
      </c>
      <c r="BU7" s="38">
        <v>99.09</v>
      </c>
      <c r="BV7" s="38">
        <v>52.19</v>
      </c>
      <c r="BW7" s="38">
        <v>55.32</v>
      </c>
      <c r="BX7" s="38">
        <v>59.8</v>
      </c>
      <c r="BY7" s="38">
        <v>57.77</v>
      </c>
      <c r="BZ7" s="38">
        <v>57.31</v>
      </c>
      <c r="CA7" s="38">
        <v>59.59</v>
      </c>
      <c r="CB7" s="38">
        <v>189.69</v>
      </c>
      <c r="CC7" s="38">
        <v>150</v>
      </c>
      <c r="CD7" s="38">
        <v>151.21</v>
      </c>
      <c r="CE7" s="38">
        <v>194.6</v>
      </c>
      <c r="CF7" s="38">
        <v>171.3</v>
      </c>
      <c r="CG7" s="38">
        <v>296.14</v>
      </c>
      <c r="CH7" s="38">
        <v>283.17</v>
      </c>
      <c r="CI7" s="38">
        <v>263.76</v>
      </c>
      <c r="CJ7" s="38">
        <v>274.35000000000002</v>
      </c>
      <c r="CK7" s="38">
        <v>273.52</v>
      </c>
      <c r="CL7" s="38">
        <v>257.86</v>
      </c>
      <c r="CM7" s="38">
        <v>82.06</v>
      </c>
      <c r="CN7" s="38">
        <v>76.23</v>
      </c>
      <c r="CO7" s="38">
        <v>77.5</v>
      </c>
      <c r="CP7" s="38">
        <v>70.48</v>
      </c>
      <c r="CQ7" s="38">
        <v>76.680000000000007</v>
      </c>
      <c r="CR7" s="38">
        <v>52.31</v>
      </c>
      <c r="CS7" s="38">
        <v>60.65</v>
      </c>
      <c r="CT7" s="38">
        <v>51.75</v>
      </c>
      <c r="CU7" s="38">
        <v>50.68</v>
      </c>
      <c r="CV7" s="38">
        <v>50.14</v>
      </c>
      <c r="CW7" s="38">
        <v>51.3</v>
      </c>
      <c r="CX7" s="38">
        <v>68.47</v>
      </c>
      <c r="CY7" s="38">
        <v>82.69</v>
      </c>
      <c r="CZ7" s="38">
        <v>85.06</v>
      </c>
      <c r="DA7" s="38">
        <v>80.81</v>
      </c>
      <c r="DB7" s="38">
        <v>80.81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2021-02-20T00:26:39Z</cp:lastPrinted>
  <dcterms:created xsi:type="dcterms:W3CDTF">2020-12-04T03:01:54Z</dcterms:created>
  <dcterms:modified xsi:type="dcterms:W3CDTF">2021-02-20T02:13:04Z</dcterms:modified>
  <cp:category/>
</cp:coreProperties>
</file>