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１上水道\"/>
    </mc:Choice>
  </mc:AlternateContent>
  <xr:revisionPtr revIDLastSave="0" documentId="13_ncr:1_{7D421F13-7C93-4C2C-8FB9-8D63F35328CE}" xr6:coauthVersionLast="47" xr6:coauthVersionMax="47" xr10:uidLastSave="{00000000-0000-0000-0000-000000000000}"/>
  <workbookProtection workbookAlgorithmName="SHA-512" workbookHashValue="NxwvisNlObUIOly/lxLb4qfjBXNCaFIeHDc/ITJg1wOgPhlQaImkT5YG8DDBUVet5YpGbjlxVeyLD/qz8C2ukg==" workbookSaltValue="LXWFINrPx/CqhuEwqsqX6Q=="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BB10" i="4"/>
  <c r="AT10" i="4"/>
  <c r="AL10" i="4"/>
  <c r="W10" i="4"/>
  <c r="I10" i="4"/>
  <c r="B10" i="4"/>
  <c r="BB8" i="4"/>
  <c r="AT8" i="4"/>
  <c r="AD8" i="4"/>
  <c r="W8" i="4"/>
  <c r="P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<sst xmlns="http://schemas.openxmlformats.org/spreadsheetml/2006/main" count="228" uniqueCount="114">
  <si>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</si>
  <si>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</si>
  <si>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</si>
  <si>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</si>
  <si>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</si>
  <si>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</si>
  <si>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</si>
  <si>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</si>
  <si>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</si>
  <si>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</si>
  <si>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</si>
  <si>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</si>
  <si>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</si>
  <si>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</si>
  <si>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</si>
  <si>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</si>
  <si>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</si>
  <si>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</si>
  <si>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</si>
  <si>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</si>
  <si>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</si>
  <si>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</si>
  <si>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</si>
  <si>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</si>
  <si>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</si>
  <si>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</si>
  <si>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</si>
  <si>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</si>
  <si>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</si>
  <si>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</si>
  <si>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</si>
  <si>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</si>
  <si>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</si>
  <si>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</si>
  <si>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</si>
  <si>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</si>
  <si>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</si>
  <si>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</si>
  <si>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</si>
  <si>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</si>
  <si>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</si>
  <si>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</si>
  <si>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</si>
  <si>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</si>
  <si>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</si>
  <si>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</si>
  <si>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</si>
  <si>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</si>
  <si>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</si>
  <si>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</si>
  <si>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</si>
  <si>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</si>
  <si>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</si>
  <si>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</si>
  <si>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</si>
  <si>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</si>
  <si>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</si>
  <si>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</si>
  <si>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</si>
  <si>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</si>
  <si>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</si>
  <si>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</si>
  <si>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</si>
  <si>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</si>
  <si>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</si>
  <si>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</si>
  <si>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</si>
  <si>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</si>
  <si>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</si>
  <si>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</si>
  <si>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</si>
  <si>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</si>
  <si>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</si>
  <si>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</si>
  <si>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</si>
  <si>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</si>
  <si>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</si>
  <si>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</si>
  <si>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</si>
  <si>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</si>
  <si>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</si>
  <si>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</si>
  <si>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</si>
  <si>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</si>
  <si>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</si>
  <si>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</si>
  <si>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</si>
  <si>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</si>
  <si>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</si>
  <si>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</si>
  <si>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</si>
  <si>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</si>
  <si>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</si>
  <si>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</si>
  <si>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</si>
  <si>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</si>
  <si>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</si>
  <si>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</si>
  <si>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</si>
  <si>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</si>
  <si>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</si>
  <si>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</si>
  <si>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</si>
  <si>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</si>
  <si>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</si>
  <si>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</si>
  <si>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</si>
  <si>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</si>
  <si>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</si>
  <si>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</si>
  <si>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</si>
  <si>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令和2年度の117.85％から、令和3年度には117.41％と0.44％の微減となったが、平均値と同水準を維持している。また、料金回収率も114.02％であり100％を超えているため、給水収益で経常収益をまかなえているが、将来的には人口減少による給水収益の減少及び耐用年数を迎えた浄水場施設や水道管路の修繕費用が増加することが予想される。今後も経営の健全性・効率性を維持していくためには、水道事業への加入促進を図り給水収益を増加させる必要がある。
　流動比率については、令和2年度の377.02％から、令和3年度は533.05％と156.03％の増となった。また、企業債残高対給水収益比率においても令和2年度は490.43％に対し令和3年度は512.27％と年々増加傾向にある。耐用年数を迎える施設の更新を進めていくため、企業債残高対給水収益比率は今後も高くなっていくことが予想される。
　給水原価は平均値に比べ良好な数値を維持している。しかし、施設利用率が高く有収率が低いということは、給水される水量が収益に結びついていない状態であることを示している。これは管路の劣化（特に旧簡易水道事業地区）による漏水が主な原因であるため、今後も漏水調査の徹底及び老朽管の更新に努めていく必要がある。</t>
    <rPh sb="1" eb="3">
      <t>ケイジョウ</t>
    </rPh>
    <rPh sb="3" eb="5">
      <t>シュウシ</t>
    </rPh>
    <rPh sb="5" eb="7">
      <t>ヒリツ</t>
    </rPh>
    <rPh sb="9" eb="11">
      <t>レイワ</t>
    </rPh>
    <rPh sb="12" eb="14">
      <t>ネンド</t>
    </rPh>
    <rPh sb="25" eb="27">
      <t>レイワ</t>
    </rPh>
    <rPh sb="28" eb="30">
      <t>ネンド</t>
    </rPh>
    <rPh sb="46" eb="48">
      <t>ビゲン</t>
    </rPh>
    <rPh sb="54" eb="57">
      <t>ヘイキンチ</t>
    </rPh>
    <rPh sb="58" eb="61">
      <t>ドウスイジュン</t>
    </rPh>
    <rPh sb="62" eb="64">
      <t>イジ</t>
    </rPh>
    <rPh sb="72" eb="74">
      <t>リョウキン</t>
    </rPh>
    <rPh sb="74" eb="76">
      <t>カイシュウ</t>
    </rPh>
    <rPh sb="76" eb="77">
      <t>リツ</t>
    </rPh>
    <rPh sb="93" eb="94">
      <t>コ</t>
    </rPh>
    <rPh sb="101" eb="103">
      <t>キュウスイ</t>
    </rPh>
    <rPh sb="103" eb="105">
      <t>シュウエキ</t>
    </rPh>
    <rPh sb="106" eb="108">
      <t>ケイジョウ</t>
    </rPh>
    <rPh sb="108" eb="110">
      <t>シュウエキ</t>
    </rPh>
    <rPh sb="120" eb="123">
      <t>ショウライテキ</t>
    </rPh>
    <rPh sb="125" eb="127">
      <t>ジンコウ</t>
    </rPh>
    <rPh sb="127" eb="129">
      <t>ゲンショウ</t>
    </rPh>
    <rPh sb="132" eb="134">
      <t>キュウスイ</t>
    </rPh>
    <rPh sb="134" eb="136">
      <t>シュウエキ</t>
    </rPh>
    <rPh sb="137" eb="139">
      <t>ゲンショウ</t>
    </rPh>
    <rPh sb="139" eb="140">
      <t>オヨ</t>
    </rPh>
    <rPh sb="141" eb="143">
      <t>タイヨウ</t>
    </rPh>
    <rPh sb="143" eb="145">
      <t>ネンスウ</t>
    </rPh>
    <rPh sb="146" eb="147">
      <t>ムカ</t>
    </rPh>
    <rPh sb="149" eb="152">
      <t>ジョウスイジョウ</t>
    </rPh>
    <rPh sb="152" eb="154">
      <t>シセツ</t>
    </rPh>
    <rPh sb="155" eb="157">
      <t>スイドウ</t>
    </rPh>
    <rPh sb="157" eb="159">
      <t>カンロ</t>
    </rPh>
    <rPh sb="160" eb="162">
      <t>シュウゼン</t>
    </rPh>
    <rPh sb="162" eb="164">
      <t>ヒヨウ</t>
    </rPh>
    <rPh sb="165" eb="167">
      <t>ゾウカ</t>
    </rPh>
    <rPh sb="172" eb="174">
      <t>ヨソウ</t>
    </rPh>
    <rPh sb="178" eb="180">
      <t>コンゴ</t>
    </rPh>
    <rPh sb="181" eb="183">
      <t>ケイエイ</t>
    </rPh>
    <rPh sb="184" eb="187">
      <t>ケンゼンセイ</t>
    </rPh>
    <rPh sb="188" eb="191">
      <t>コウリツセイ</t>
    </rPh>
    <rPh sb="192" eb="194">
      <t>イジ</t>
    </rPh>
    <rPh sb="203" eb="205">
      <t>スイドウ</t>
    </rPh>
    <rPh sb="205" eb="207">
      <t>ジギョウ</t>
    </rPh>
    <rPh sb="209" eb="211">
      <t>カニュウ</t>
    </rPh>
    <rPh sb="211" eb="213">
      <t>ソクシン</t>
    </rPh>
    <rPh sb="214" eb="215">
      <t>ハカ</t>
    </rPh>
    <rPh sb="216" eb="218">
      <t>キュウスイ</t>
    </rPh>
    <rPh sb="218" eb="220">
      <t>シュウエキ</t>
    </rPh>
    <rPh sb="221" eb="223">
      <t>ゾウカ</t>
    </rPh>
    <rPh sb="226" eb="228">
      <t>ヒツヨウ</t>
    </rPh>
    <rPh sb="234" eb="236">
      <t>リュウドウ</t>
    </rPh>
    <rPh sb="236" eb="238">
      <t>ヒリツ</t>
    </rPh>
    <rPh sb="244" eb="246">
      <t>レイワ</t>
    </rPh>
    <rPh sb="247" eb="249">
      <t>ネンド</t>
    </rPh>
    <rPh sb="260" eb="262">
      <t>レイワ</t>
    </rPh>
    <rPh sb="263" eb="265">
      <t>ネンド</t>
    </rPh>
    <rPh sb="282" eb="283">
      <t>ゾウ</t>
    </rPh>
    <rPh sb="291" eb="293">
      <t>キギョウ</t>
    </rPh>
    <rPh sb="293" eb="294">
      <t>サイ</t>
    </rPh>
    <rPh sb="294" eb="296">
      <t>ザンダカ</t>
    </rPh>
    <rPh sb="296" eb="297">
      <t>タイ</t>
    </rPh>
    <rPh sb="297" eb="299">
      <t>キュウスイ</t>
    </rPh>
    <rPh sb="299" eb="301">
      <t>シュウエキ</t>
    </rPh>
    <rPh sb="301" eb="303">
      <t>ヒリツ</t>
    </rPh>
    <rPh sb="308" eb="310">
      <t>レイワ</t>
    </rPh>
    <rPh sb="311" eb="313">
      <t>ネンド</t>
    </rPh>
    <rPh sb="322" eb="323">
      <t>タイ</t>
    </rPh>
    <rPh sb="324" eb="326">
      <t>レイワ</t>
    </rPh>
    <rPh sb="327" eb="329">
      <t>ネンド</t>
    </rPh>
    <rPh sb="338" eb="340">
      <t>ネンネン</t>
    </rPh>
    <rPh sb="340" eb="342">
      <t>ゾウカ</t>
    </rPh>
    <rPh sb="342" eb="344">
      <t>ケイコウ</t>
    </rPh>
    <rPh sb="348" eb="350">
      <t>タイヨウ</t>
    </rPh>
    <rPh sb="350" eb="352">
      <t>ネンスウ</t>
    </rPh>
    <rPh sb="353" eb="354">
      <t>ムカ</t>
    </rPh>
    <rPh sb="356" eb="358">
      <t>シセツ</t>
    </rPh>
    <rPh sb="359" eb="361">
      <t>コウシン</t>
    </rPh>
    <rPh sb="362" eb="363">
      <t>スス</t>
    </rPh>
    <rPh sb="383" eb="385">
      <t>コンゴ</t>
    </rPh>
    <rPh sb="386" eb="387">
      <t>タカ</t>
    </rPh>
    <rPh sb="396" eb="398">
      <t>ヨソウ</t>
    </rPh>
    <rPh sb="404" eb="406">
      <t>キュウスイ</t>
    </rPh>
    <rPh sb="406" eb="408">
      <t>ゲンカ</t>
    </rPh>
    <rPh sb="409" eb="412">
      <t>ヘイキンチ</t>
    </rPh>
    <rPh sb="413" eb="414">
      <t>クラ</t>
    </rPh>
    <rPh sb="415" eb="417">
      <t>リョウコウ</t>
    </rPh>
    <rPh sb="418" eb="420">
      <t>スウチ</t>
    </rPh>
    <rPh sb="421" eb="423">
      <t>イジ</t>
    </rPh>
    <rPh sb="432" eb="434">
      <t>シセツ</t>
    </rPh>
    <rPh sb="434" eb="437">
      <t>リヨウリツ</t>
    </rPh>
    <rPh sb="438" eb="439">
      <t>タカ</t>
    </rPh>
    <rPh sb="440" eb="443">
      <t>ユウシュウリツ</t>
    </rPh>
    <rPh sb="444" eb="445">
      <t>ヒク</t>
    </rPh>
    <rPh sb="453" eb="455">
      <t>キュウスイ</t>
    </rPh>
    <rPh sb="458" eb="460">
      <t>スイリョウ</t>
    </rPh>
    <rPh sb="461" eb="463">
      <t>シュウエキ</t>
    </rPh>
    <rPh sb="464" eb="465">
      <t>ムス</t>
    </rPh>
    <rPh sb="472" eb="474">
      <t>ジョウタイ</t>
    </rPh>
    <rPh sb="480" eb="481">
      <t>シメ</t>
    </rPh>
    <rPh sb="489" eb="491">
      <t>カンロ</t>
    </rPh>
    <rPh sb="492" eb="494">
      <t>レッカ</t>
    </rPh>
    <rPh sb="495" eb="496">
      <t>トク</t>
    </rPh>
    <rPh sb="497" eb="498">
      <t>キュウ</t>
    </rPh>
    <rPh sb="498" eb="500">
      <t>カンイ</t>
    </rPh>
    <rPh sb="500" eb="502">
      <t>スイドウ</t>
    </rPh>
    <rPh sb="502" eb="504">
      <t>ジギョウ</t>
    </rPh>
    <rPh sb="504" eb="506">
      <t>チク</t>
    </rPh>
    <rPh sb="510" eb="512">
      <t>ロウスイ</t>
    </rPh>
    <rPh sb="513" eb="514">
      <t>オモ</t>
    </rPh>
    <rPh sb="515" eb="517">
      <t>ゲンイン</t>
    </rPh>
    <rPh sb="523" eb="525">
      <t>コンゴ</t>
    </rPh>
    <rPh sb="526" eb="528">
      <t>ロウスイ</t>
    </rPh>
    <rPh sb="528" eb="530">
      <t>チョウサ</t>
    </rPh>
    <rPh sb="531" eb="533">
      <t>テッテイ</t>
    </rPh>
    <rPh sb="533" eb="534">
      <t>オヨ</t>
    </rPh>
    <rPh sb="535" eb="537">
      <t>ロウキュウ</t>
    </rPh>
    <rPh sb="537" eb="538">
      <t>カン</t>
    </rPh>
    <rPh sb="539" eb="541">
      <t>コウシン</t>
    </rPh>
    <rPh sb="542" eb="543">
      <t>ツト</t>
    </rPh>
    <rPh sb="547" eb="549">
      <t>ヒツヨウ</t>
    </rPh>
    <phoneticPr fontId="4"/>
  </si>
  <si>
    <t>　経営の健全性・効率性について、経常収支比率及び料金回収率はいずれも100％を超え高い水準を維持しており、経営の健全化は保たれている。しかし、施設利用率が高いにもかかわらず他団体と比較して有収率が低い水準となっていることは、給水される水量が収益に結びついていないことを示している。経営の効率性を上げるため、原因を特定し有収率向上のための対策を講じていかなければならない。
　また、老朽化の状況について、管路経年化率は徐々に上昇している。このままの状況では漏水が多発し有収率の改善が見込めず、水道水の安定供給に支障が生じることが予想されるため、老朽化対策等への投資のあり方について早急に検討する必要がある。</t>
    <rPh sb="1" eb="3">
      <t>ケイエイ</t>
    </rPh>
    <rPh sb="4" eb="7">
      <t>ケンゼンセイ</t>
    </rPh>
    <rPh sb="8" eb="11">
      <t>コウリツセイ</t>
    </rPh>
    <rPh sb="16" eb="18">
      <t>ケイジョウ</t>
    </rPh>
    <rPh sb="18" eb="20">
      <t>シュウシ</t>
    </rPh>
    <rPh sb="20" eb="22">
      <t>ヒリツ</t>
    </rPh>
    <rPh sb="22" eb="23">
      <t>オヨ</t>
    </rPh>
    <rPh sb="24" eb="26">
      <t>リョウキン</t>
    </rPh>
    <rPh sb="26" eb="28">
      <t>カイシュウ</t>
    </rPh>
    <rPh sb="28" eb="29">
      <t>リツ</t>
    </rPh>
    <rPh sb="39" eb="40">
      <t>コ</t>
    </rPh>
    <rPh sb="41" eb="42">
      <t>タカ</t>
    </rPh>
    <rPh sb="43" eb="45">
      <t>スイジュン</t>
    </rPh>
    <rPh sb="46" eb="48">
      <t>イジ</t>
    </rPh>
    <rPh sb="53" eb="55">
      <t>ケイエイ</t>
    </rPh>
    <rPh sb="56" eb="59">
      <t>ケンゼンカ</t>
    </rPh>
    <rPh sb="60" eb="61">
      <t>タモ</t>
    </rPh>
    <rPh sb="71" eb="73">
      <t>シセツ</t>
    </rPh>
    <rPh sb="73" eb="76">
      <t>リヨウリツ</t>
    </rPh>
    <rPh sb="77" eb="78">
      <t>タカ</t>
    </rPh>
    <rPh sb="86" eb="87">
      <t>タ</t>
    </rPh>
    <rPh sb="87" eb="89">
      <t>ダンタイ</t>
    </rPh>
    <rPh sb="90" eb="92">
      <t>ヒカク</t>
    </rPh>
    <rPh sb="94" eb="97">
      <t>ユウシュウリツ</t>
    </rPh>
    <rPh sb="98" eb="99">
      <t>ヒク</t>
    </rPh>
    <rPh sb="100" eb="102">
      <t>スイジュン</t>
    </rPh>
    <rPh sb="112" eb="114">
      <t>キュウスイ</t>
    </rPh>
    <rPh sb="117" eb="119">
      <t>スイリョウ</t>
    </rPh>
    <rPh sb="120" eb="122">
      <t>シュウエキ</t>
    </rPh>
    <rPh sb="123" eb="124">
      <t>ムス</t>
    </rPh>
    <rPh sb="134" eb="135">
      <t>シメ</t>
    </rPh>
    <rPh sb="140" eb="142">
      <t>ケイエイ</t>
    </rPh>
    <rPh sb="143" eb="146">
      <t>コウリツセイ</t>
    </rPh>
    <rPh sb="147" eb="148">
      <t>ア</t>
    </rPh>
    <rPh sb="153" eb="155">
      <t>ゲンイン</t>
    </rPh>
    <rPh sb="156" eb="158">
      <t>トクテイ</t>
    </rPh>
    <rPh sb="159" eb="162">
      <t>ユウシュウリツ</t>
    </rPh>
    <rPh sb="162" eb="164">
      <t>コウジョウ</t>
    </rPh>
    <rPh sb="168" eb="170">
      <t>タイサク</t>
    </rPh>
    <rPh sb="171" eb="172">
      <t>コウ</t>
    </rPh>
    <rPh sb="190" eb="193">
      <t>ロウキュウカ</t>
    </rPh>
    <rPh sb="194" eb="196">
      <t>ジョウキョウ</t>
    </rPh>
    <rPh sb="201" eb="203">
      <t>カンロ</t>
    </rPh>
    <rPh sb="203" eb="206">
      <t>ケイネンカ</t>
    </rPh>
    <rPh sb="206" eb="207">
      <t>リツ</t>
    </rPh>
    <rPh sb="208" eb="210">
      <t>ジョジョ</t>
    </rPh>
    <rPh sb="211" eb="213">
      <t>ジョウショウ</t>
    </rPh>
    <rPh sb="223" eb="225">
      <t>ジョウキョウ</t>
    </rPh>
    <rPh sb="227" eb="229">
      <t>ロウスイ</t>
    </rPh>
    <rPh sb="230" eb="232">
      <t>タハツ</t>
    </rPh>
    <rPh sb="233" eb="236">
      <t>ユウシュウリツ</t>
    </rPh>
    <rPh sb="237" eb="239">
      <t>カイゼン</t>
    </rPh>
    <rPh sb="240" eb="242">
      <t>ミコ</t>
    </rPh>
    <rPh sb="245" eb="248">
      <t>スイドウスイ</t>
    </rPh>
    <rPh sb="249" eb="251">
      <t>アンテイ</t>
    </rPh>
    <rPh sb="251" eb="253">
      <t>キョウキュウ</t>
    </rPh>
    <rPh sb="254" eb="256">
      <t>シショウ</t>
    </rPh>
    <rPh sb="257" eb="258">
      <t>ショウ</t>
    </rPh>
    <rPh sb="263" eb="265">
      <t>ヨソウ</t>
    </rPh>
    <rPh sb="271" eb="274">
      <t>ロウキュウカ</t>
    </rPh>
    <rPh sb="274" eb="276">
      <t>タイサク</t>
    </rPh>
    <rPh sb="276" eb="277">
      <t>トウ</t>
    </rPh>
    <rPh sb="279" eb="281">
      <t>トウシ</t>
    </rPh>
    <rPh sb="284" eb="285">
      <t>カタ</t>
    </rPh>
    <rPh sb="289" eb="291">
      <t>ソウキュウ</t>
    </rPh>
    <rPh sb="292" eb="294">
      <t>ケントウ</t>
    </rPh>
    <rPh sb="296" eb="298">
      <t>ヒツヨウ</t>
    </rPh>
    <phoneticPr fontId="4"/>
  </si>
  <si>
    <r>
      <t>　有形固定資産減価償却率は、平成29年度に旧簡易水道事業を統合し約42％まで減少していたものがここ数年徐々に増加傾向にあり、法定耐用年数に近づいている資産が多いことが分かる。管路経年化率についても同様で、平成29年度に減少したものがここ数年徐々に増加しており、耐用年数が経過した管路が増えてきていることが分かる。しかし、管路更新率は令和2年度は1.26％だったものが令和3年度は0.51％になり減少した。現在は、</t>
    </r>
    <r>
      <rPr>
        <sz val="11"/>
        <rFont val="ＭＳ ゴシック"/>
        <family val="3"/>
        <charset val="128"/>
      </rPr>
      <t>重要給水施設の管路更新と浄水場更新に伴う場内整備工事を優先しており、管路及び施設の老朽化の更新への投資が追い付いて</t>
    </r>
    <r>
      <rPr>
        <sz val="11"/>
        <color theme="1"/>
        <rFont val="ＭＳ ゴシック"/>
        <family val="3"/>
        <charset val="128"/>
      </rPr>
      <t>いない状況を示している。
　今後も管路及び施設の老朽化の更新を計画的かつ効率的に取り組む必要がある。</t>
    </r>
    <rPh sb="1" eb="7">
      <t>ユウケイコテイシサン</t>
    </rPh>
    <rPh sb="7" eb="9">
      <t>ゲンカ</t>
    </rPh>
    <rPh sb="9" eb="11">
      <t>ショウキャク</t>
    </rPh>
    <rPh sb="11" eb="12">
      <t>リツ</t>
    </rPh>
    <rPh sb="14" eb="16">
      <t>ヘイセイ</t>
    </rPh>
    <rPh sb="18" eb="20">
      <t>ネンド</t>
    </rPh>
    <rPh sb="21" eb="22">
      <t>キュウ</t>
    </rPh>
    <rPh sb="22" eb="24">
      <t>カンイ</t>
    </rPh>
    <rPh sb="24" eb="26">
      <t>スイドウ</t>
    </rPh>
    <rPh sb="26" eb="28">
      <t>ジギョウ</t>
    </rPh>
    <rPh sb="29" eb="31">
      <t>トウゴウ</t>
    </rPh>
    <rPh sb="32" eb="33">
      <t>ヤク</t>
    </rPh>
    <rPh sb="38" eb="40">
      <t>ゲンショウ</t>
    </rPh>
    <rPh sb="49" eb="51">
      <t>スウネン</t>
    </rPh>
    <rPh sb="51" eb="53">
      <t>ジョジョ</t>
    </rPh>
    <rPh sb="54" eb="58">
      <t>ゾウカケイコウ</t>
    </rPh>
    <rPh sb="62" eb="68">
      <t>ホウテイタイヨウネンスウ</t>
    </rPh>
    <rPh sb="69" eb="70">
      <t>チカ</t>
    </rPh>
    <rPh sb="75" eb="77">
      <t>シサン</t>
    </rPh>
    <rPh sb="78" eb="79">
      <t>オオ</t>
    </rPh>
    <rPh sb="83" eb="84">
      <t>ワ</t>
    </rPh>
    <rPh sb="87" eb="91">
      <t>カンロケイネン</t>
    </rPh>
    <rPh sb="91" eb="92">
      <t>カ</t>
    </rPh>
    <rPh sb="92" eb="93">
      <t>リツ</t>
    </rPh>
    <rPh sb="98" eb="100">
      <t>ドウヨウ</t>
    </rPh>
    <rPh sb="102" eb="104">
      <t>ヘイセイ</t>
    </rPh>
    <rPh sb="106" eb="108">
      <t>ネンド</t>
    </rPh>
    <rPh sb="109" eb="111">
      <t>ゲンショウ</t>
    </rPh>
    <rPh sb="118" eb="120">
      <t>スウネン</t>
    </rPh>
    <rPh sb="120" eb="122">
      <t>ジョジョ</t>
    </rPh>
    <rPh sb="218" eb="221">
      <t>ジョウスイジョウ</t>
    </rPh>
    <rPh sb="221" eb="223">
      <t>コウシン</t>
    </rPh>
    <rPh sb="224" eb="225">
      <t>トモナ</t>
    </rPh>
    <rPh sb="226" eb="228">
      <t>ジョウナイ</t>
    </rPh>
    <rPh sb="228" eb="230">
      <t>セイビ</t>
    </rPh>
    <rPh sb="230" eb="232">
      <t>コウジ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</si>
</sst>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c:v>
                </c:pt>
                <c:pt idx="1">
                  <c:v>0.53</c:v>
                </c:pt>
                <c:pt idx="2">
                  <c:v>0.24</c:v>
                </c:pt>
                <c:pt idx="3">
                  <c:v>1.26</c:v>
                </c:pt>
                <c:pt idx="4">
                  <c:v>0.51</c:v>
                </c:pt>
              </c:numCache>
            </c:numRef>
          </c:val>
          <c:extLst>
            <c:ext xmlns:c16="http://schemas.microsoft.com/office/drawing/2014/chart" uri="{C3380CC4-5D6E-409C-BE32-E72D297353CC}">
              <c16:uniqueId val="{00000000-3052-4DFC-8C9D-160EE165277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3052-4DFC-8C9D-160EE165277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75.459999999999994</c:v>
                </c:pt>
                <c:pt idx="1">
                  <c:v>75.17</c:v>
                </c:pt>
                <c:pt idx="2">
                  <c:v>76.28</c:v>
                </c:pt>
                <c:pt idx="3">
                  <c:v>76.790000000000006</c:v>
                </c:pt>
                <c:pt idx="4">
                  <c:v>76.58</c:v>
                </c:pt>
              </c:numCache>
            </c:numRef>
          </c:val>
          <c:extLst>
            <c:ext xmlns:c16="http://schemas.microsoft.com/office/drawing/2014/chart" uri="{C3380CC4-5D6E-409C-BE32-E72D297353CC}">
              <c16:uniqueId val="{00000000-4E6A-4EB4-96A2-685DD935B08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4E6A-4EB4-96A2-685DD935B08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79.09</c:v>
                </c:pt>
                <c:pt idx="1">
                  <c:v>79.510000000000005</c:v>
                </c:pt>
                <c:pt idx="2">
                  <c:v>77.209999999999994</c:v>
                </c:pt>
                <c:pt idx="3">
                  <c:v>78.680000000000007</c:v>
                </c:pt>
                <c:pt idx="4">
                  <c:v>78.95</c:v>
                </c:pt>
              </c:numCache>
            </c:numRef>
          </c:val>
          <c:extLst>
            <c:ext xmlns:c16="http://schemas.microsoft.com/office/drawing/2014/chart" uri="{C3380CC4-5D6E-409C-BE32-E72D297353CC}">
              <c16:uniqueId val="{00000000-109D-4916-B0E1-F3B22F5842F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109D-4916-B0E1-F3B22F5842F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111.08</c:v>
                </c:pt>
                <c:pt idx="1">
                  <c:v>118.32</c:v>
                </c:pt>
                <c:pt idx="2">
                  <c:v>111.09</c:v>
                </c:pt>
                <c:pt idx="3">
                  <c:v>117.85</c:v>
                </c:pt>
                <c:pt idx="4">
                  <c:v>117.41</c:v>
                </c:pt>
              </c:numCache>
            </c:numRef>
          </c:val>
          <c:extLst>
            <c:ext xmlns:c16="http://schemas.microsoft.com/office/drawing/2014/chart" uri="{C3380CC4-5D6E-409C-BE32-E72D297353CC}">
              <c16:uniqueId val="{00000000-8171-4E96-99AA-74E920E35A9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8171-4E96-99AA-74E920E35A9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41.7</c:v>
                </c:pt>
                <c:pt idx="1">
                  <c:v>42.55</c:v>
                </c:pt>
                <c:pt idx="2">
                  <c:v>43.41</c:v>
                </c:pt>
                <c:pt idx="3">
                  <c:v>43.68</c:v>
                </c:pt>
                <c:pt idx="4">
                  <c:v>44.47</c:v>
                </c:pt>
              </c:numCache>
            </c:numRef>
          </c:val>
          <c:extLst>
            <c:ext xmlns:c16="http://schemas.microsoft.com/office/drawing/2014/chart" uri="{C3380CC4-5D6E-409C-BE32-E72D297353CC}">
              <c16:uniqueId val="{00000000-90E9-4085-8146-09627A3E4BE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90E9-4085-8146-09627A3E4BE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8.3800000000000008</c:v>
                </c:pt>
                <c:pt idx="1">
                  <c:v>10.52</c:v>
                </c:pt>
                <c:pt idx="2">
                  <c:v>11.18</c:v>
                </c:pt>
                <c:pt idx="3">
                  <c:v>12.52</c:v>
                </c:pt>
                <c:pt idx="4">
                  <c:v>13.19</c:v>
                </c:pt>
              </c:numCache>
            </c:numRef>
          </c:val>
          <c:extLst>
            <c:ext xmlns:c16="http://schemas.microsoft.com/office/drawing/2014/chart" uri="{C3380CC4-5D6E-409C-BE32-E72D297353CC}">
              <c16:uniqueId val="{00000000-804E-478F-8458-7481B312F3C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804E-478F-8458-7481B312F3C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E5-4FB2-AF92-AA1B14545C4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D2E5-4FB2-AF92-AA1B14545C4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364.6</c:v>
                </c:pt>
                <c:pt idx="1">
                  <c:v>453.38</c:v>
                </c:pt>
                <c:pt idx="2">
                  <c:v>446.05</c:v>
                </c:pt>
                <c:pt idx="3">
                  <c:v>377.02</c:v>
                </c:pt>
                <c:pt idx="4">
                  <c:v>533.04999999999995</c:v>
                </c:pt>
              </c:numCache>
            </c:numRef>
          </c:val>
          <c:extLst>
            <c:ext xmlns:c16="http://schemas.microsoft.com/office/drawing/2014/chart" uri="{C3380CC4-5D6E-409C-BE32-E72D297353CC}">
              <c16:uniqueId val="{00000000-57A9-4B02-A5CD-F2BE09AAEF1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57A9-4B02-A5CD-F2BE09AAEF1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478.49</c:v>
                </c:pt>
                <c:pt idx="1">
                  <c:v>459.23</c:v>
                </c:pt>
                <c:pt idx="2">
                  <c:v>466.97</c:v>
                </c:pt>
                <c:pt idx="3">
                  <c:v>490.43</c:v>
                </c:pt>
                <c:pt idx="4">
                  <c:v>512.27</c:v>
                </c:pt>
              </c:numCache>
            </c:numRef>
          </c:val>
          <c:extLst>
            <c:ext xmlns:c16="http://schemas.microsoft.com/office/drawing/2014/chart" uri="{C3380CC4-5D6E-409C-BE32-E72D297353CC}">
              <c16:uniqueId val="{00000000-21B6-4387-87D2-5530B38A246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21B6-4387-87D2-5530B38A246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106.98</c:v>
                </c:pt>
                <c:pt idx="1">
                  <c:v>115.54</c:v>
                </c:pt>
                <c:pt idx="2">
                  <c:v>108.62</c:v>
                </c:pt>
                <c:pt idx="3">
                  <c:v>115.18</c:v>
                </c:pt>
                <c:pt idx="4">
                  <c:v>114.02</c:v>
                </c:pt>
              </c:numCache>
            </c:numRef>
          </c:val>
          <c:extLst>
            <c:ext xmlns:c16="http://schemas.microsoft.com/office/drawing/2014/chart" uri="{C3380CC4-5D6E-409C-BE32-E72D297353CC}">
              <c16:uniqueId val="{00000000-4631-4148-BA2F-30228B7AFF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4631-4148-BA2F-30228B7AFF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135.38999999999999</c:v>
                </c:pt>
                <c:pt idx="1">
                  <c:v>132.79</c:v>
                </c:pt>
                <c:pt idx="2">
                  <c:v>142.07</c:v>
                </c:pt>
                <c:pt idx="3">
                  <c:v>132.83000000000001</c:v>
                </c:pt>
                <c:pt idx="4">
                  <c:v>134.6</c:v>
                </c:pt>
              </c:numCache>
            </c:numRef>
          </c:val>
          <c:extLst>
            <c:ext xmlns:c16="http://schemas.microsoft.com/office/drawing/2014/chart" uri="{C3380CC4-5D6E-409C-BE32-E72D297353CC}">
              <c16:uniqueId val="{00000000-BBAC-4FA3-A84E-B009E269AC9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BBAC-4FA3-A84E-B009E269AC9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栃木県　鹿沼市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95587</v>
      </c>
      <c r="AM8" s="45"/>
      <c r="AN8" s="45"/>
      <c r="AO8" s="45"/>
      <c r="AP8" s="45"/>
      <c r="AQ8" s="45"/>
      <c r="AR8" s="45"/>
      <c r="AS8" s="45"/>
      <c r="AT8" s="46">
        <f>データ!$S$6</f>
        <v>490.64</v>
      </c>
      <c r="AU8" s="47"/>
      <c r="AV8" s="47"/>
      <c r="AW8" s="47"/>
      <c r="AX8" s="47"/>
      <c r="AY8" s="47"/>
      <c r="AZ8" s="47"/>
      <c r="BA8" s="47"/>
      <c r="BB8" s="48">
        <f>データ!$T$6</f>
        <v>194.82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61.03</v>
      </c>
      <c r="J10" s="47"/>
      <c r="K10" s="47"/>
      <c r="L10" s="47"/>
      <c r="M10" s="47"/>
      <c r="N10" s="47"/>
      <c r="O10" s="81"/>
      <c r="P10" s="48">
        <f>データ!$P$6</f>
        <v>91.56</v>
      </c>
      <c r="Q10" s="48"/>
      <c r="R10" s="48"/>
      <c r="S10" s="48"/>
      <c r="T10" s="48"/>
      <c r="U10" s="48"/>
      <c r="V10" s="48"/>
      <c r="W10" s="45">
        <f>データ!$Q$6</f>
        <v>2475</v>
      </c>
      <c r="X10" s="45"/>
      <c r="Y10" s="45"/>
      <c r="Z10" s="45"/>
      <c r="AA10" s="45"/>
      <c r="AB10" s="45"/>
      <c r="AC10" s="45"/>
      <c r="AD10" s="2"/>
      <c r="AE10" s="2"/>
      <c r="AF10" s="2"/>
      <c r="AG10" s="2"/>
      <c r="AH10" s="2"/>
      <c r="AI10" s="2"/>
      <c r="AJ10" s="2"/>
      <c r="AK10" s="2"/>
      <c r="AL10" s="45">
        <f>データ!$U$6</f>
        <v>86916</v>
      </c>
      <c r="AM10" s="45"/>
      <c r="AN10" s="45"/>
      <c r="AO10" s="45"/>
      <c r="AP10" s="45"/>
      <c r="AQ10" s="45"/>
      <c r="AR10" s="45"/>
      <c r="AS10" s="45"/>
      <c r="AT10" s="46">
        <f>データ!$V$6</f>
        <v>147.97999999999999</v>
      </c>
      <c r="AU10" s="47"/>
      <c r="AV10" s="47"/>
      <c r="AW10" s="47"/>
      <c r="AX10" s="47"/>
      <c r="AY10" s="47"/>
      <c r="AZ10" s="47"/>
      <c r="BA10" s="47"/>
      <c r="BB10" s="48">
        <f>データ!$W$6</f>
        <v>587.35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lTs5v8+4wJAMe1LNda/iPiUXA+c5c9fF1nNfWxequm2nzLhHYCMfrdh+69Y211cWKmeZrOmQf2j2zQO6RqumzA==" saltValue="Yj/40N2nNsNXHaf/DPLqX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92053</v>
      </c>
      <c r="D6" s="20">
        <f t="shared" si="3"/>
        <v>46</v>
      </c>
      <c r="E6" s="20">
        <f t="shared" si="3"/>
        <v>1</v>
      </c>
      <c r="F6" s="20">
        <f t="shared" si="3"/>
        <v>0</v>
      </c>
      <c r="G6" s="20">
        <f t="shared" si="3"/>
        <v>1</v>
      </c>
      <c r="H6" s="20" t="str">
        <f t="shared" si="3"/>
        <v>栃木県　鹿沼市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61.03</v>
      </c>
      <c r="P6" s="21">
        <f t="shared" si="3"/>
        <v>91.56</v>
      </c>
      <c r="Q6" s="21">
        <f t="shared" si="3"/>
        <v>2475</v>
      </c>
      <c r="R6" s="21">
        <f t="shared" si="3"/>
        <v>95587</v>
      </c>
      <c r="S6" s="21">
        <f t="shared" si="3"/>
        <v>490.64</v>
      </c>
      <c r="T6" s="21">
        <f t="shared" si="3"/>
        <v>194.82</v>
      </c>
      <c r="U6" s="21">
        <f t="shared" si="3"/>
        <v>86916</v>
      </c>
      <c r="V6" s="21">
        <f t="shared" si="3"/>
        <v>147.97999999999999</v>
      </c>
      <c r="W6" s="21">
        <f t="shared" si="3"/>
        <v>587.35</v>
      </c>
      <c r="X6" s="22">
        <f>IF(X7="",NA(),X7)</f>
        <v>111.08</v>
      </c>
      <c r="Y6" s="22">
        <f t="shared" ref="Y6:AG6" si="4">IF(Y7="",NA(),Y7)</f>
        <v>118.32</v>
      </c>
      <c r="Z6" s="22">
        <f t="shared" si="4"/>
        <v>111.09</v>
      </c>
      <c r="AA6" s="22">
        <f t="shared" si="4"/>
        <v>117.85</v>
      </c>
      <c r="AB6" s="22">
        <f t="shared" si="4"/>
        <v>117.41</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364.6</v>
      </c>
      <c r="AU6" s="22">
        <f t="shared" ref="AU6:BC6" si="6">IF(AU7="",NA(),AU7)</f>
        <v>453.38</v>
      </c>
      <c r="AV6" s="22">
        <f t="shared" si="6"/>
        <v>446.05</v>
      </c>
      <c r="AW6" s="22">
        <f t="shared" si="6"/>
        <v>377.02</v>
      </c>
      <c r="AX6" s="22">
        <f t="shared" si="6"/>
        <v>533.04999999999995</v>
      </c>
      <c r="AY6" s="22">
        <f t="shared" si="6"/>
        <v>355.5</v>
      </c>
      <c r="AZ6" s="22">
        <f t="shared" si="6"/>
        <v>349.83</v>
      </c>
      <c r="BA6" s="22">
        <f t="shared" si="6"/>
        <v>360.86</v>
      </c>
      <c r="BB6" s="22">
        <f t="shared" si="6"/>
        <v>350.79</v>
      </c>
      <c r="BC6" s="22">
        <f t="shared" si="6"/>
        <v>354.57</v>
      </c>
      <c r="BD6" s="21" t="str">
        <f>IF(BD7="","",IF(BD7="-","【-】","【"&amp;SUBSTITUTE(TEXT(BD7,"#,##0.00"),"-","△")&amp;"】"))</f>
        <v>【261.51】</v>
      </c>
      <c r="BE6" s="22">
        <f>IF(BE7="",NA(),BE7)</f>
        <v>478.49</v>
      </c>
      <c r="BF6" s="22">
        <f t="shared" ref="BF6:BN6" si="7">IF(BF7="",NA(),BF7)</f>
        <v>459.23</v>
      </c>
      <c r="BG6" s="22">
        <f t="shared" si="7"/>
        <v>466.97</v>
      </c>
      <c r="BH6" s="22">
        <f t="shared" si="7"/>
        <v>490.43</v>
      </c>
      <c r="BI6" s="22">
        <f t="shared" si="7"/>
        <v>512.27</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106.98</v>
      </c>
      <c r="BQ6" s="22">
        <f t="shared" ref="BQ6:BY6" si="8">IF(BQ7="",NA(),BQ7)</f>
        <v>115.54</v>
      </c>
      <c r="BR6" s="22">
        <f t="shared" si="8"/>
        <v>108.62</v>
      </c>
      <c r="BS6" s="22">
        <f t="shared" si="8"/>
        <v>115.18</v>
      </c>
      <c r="BT6" s="22">
        <f t="shared" si="8"/>
        <v>114.02</v>
      </c>
      <c r="BU6" s="22">
        <f t="shared" si="8"/>
        <v>104.57</v>
      </c>
      <c r="BV6" s="22">
        <f t="shared" si="8"/>
        <v>103.54</v>
      </c>
      <c r="BW6" s="22">
        <f t="shared" si="8"/>
        <v>103.32</v>
      </c>
      <c r="BX6" s="22">
        <f t="shared" si="8"/>
        <v>100.85</v>
      </c>
      <c r="BY6" s="22">
        <f t="shared" si="8"/>
        <v>103.79</v>
      </c>
      <c r="BZ6" s="21" t="str">
        <f>IF(BZ7="","",IF(BZ7="-","【-】","【"&amp;SUBSTITUTE(TEXT(BZ7,"#,##0.00"),"-","△")&amp;"】"))</f>
        <v>【102.35】</v>
      </c>
      <c r="CA6" s="22">
        <f>IF(CA7="",NA(),CA7)</f>
        <v>135.38999999999999</v>
      </c>
      <c r="CB6" s="22">
        <f t="shared" ref="CB6:CJ6" si="9">IF(CB7="",NA(),CB7)</f>
        <v>132.79</v>
      </c>
      <c r="CC6" s="22">
        <f t="shared" si="9"/>
        <v>142.07</v>
      </c>
      <c r="CD6" s="22">
        <f t="shared" si="9"/>
        <v>132.83000000000001</v>
      </c>
      <c r="CE6" s="22">
        <f t="shared" si="9"/>
        <v>134.6</v>
      </c>
      <c r="CF6" s="22">
        <f t="shared" si="9"/>
        <v>165.47</v>
      </c>
      <c r="CG6" s="22">
        <f t="shared" si="9"/>
        <v>167.46</v>
      </c>
      <c r="CH6" s="22">
        <f t="shared" si="9"/>
        <v>168.56</v>
      </c>
      <c r="CI6" s="22">
        <f t="shared" si="9"/>
        <v>167.1</v>
      </c>
      <c r="CJ6" s="22">
        <f t="shared" si="9"/>
        <v>167.86</v>
      </c>
      <c r="CK6" s="21" t="str">
        <f>IF(CK7="","",IF(CK7="-","【-】","【"&amp;SUBSTITUTE(TEXT(CK7,"#,##0.00"),"-","△")&amp;"】"))</f>
        <v>【167.74】</v>
      </c>
      <c r="CL6" s="22">
        <f>IF(CL7="",NA(),CL7)</f>
        <v>75.459999999999994</v>
      </c>
      <c r="CM6" s="22">
        <f t="shared" ref="CM6:CU6" si="10">IF(CM7="",NA(),CM7)</f>
        <v>75.17</v>
      </c>
      <c r="CN6" s="22">
        <f t="shared" si="10"/>
        <v>76.28</v>
      </c>
      <c r="CO6" s="22">
        <f t="shared" si="10"/>
        <v>76.790000000000006</v>
      </c>
      <c r="CP6" s="22">
        <f t="shared" si="10"/>
        <v>76.58</v>
      </c>
      <c r="CQ6" s="22">
        <f t="shared" si="10"/>
        <v>59.74</v>
      </c>
      <c r="CR6" s="22">
        <f t="shared" si="10"/>
        <v>59.46</v>
      </c>
      <c r="CS6" s="22">
        <f t="shared" si="10"/>
        <v>59.51</v>
      </c>
      <c r="CT6" s="22">
        <f t="shared" si="10"/>
        <v>59.91</v>
      </c>
      <c r="CU6" s="22">
        <f t="shared" si="10"/>
        <v>59.4</v>
      </c>
      <c r="CV6" s="21" t="str">
        <f>IF(CV7="","",IF(CV7="-","【-】","【"&amp;SUBSTITUTE(TEXT(CV7,"#,##0.00"),"-","△")&amp;"】"))</f>
        <v>【60.29】</v>
      </c>
      <c r="CW6" s="22">
        <f>IF(CW7="",NA(),CW7)</f>
        <v>79.09</v>
      </c>
      <c r="CX6" s="22">
        <f t="shared" ref="CX6:DF6" si="11">IF(CX7="",NA(),CX7)</f>
        <v>79.510000000000005</v>
      </c>
      <c r="CY6" s="22">
        <f t="shared" si="11"/>
        <v>77.209999999999994</v>
      </c>
      <c r="CZ6" s="22">
        <f t="shared" si="11"/>
        <v>78.680000000000007</v>
      </c>
      <c r="DA6" s="22">
        <f t="shared" si="11"/>
        <v>78.95</v>
      </c>
      <c r="DB6" s="22">
        <f t="shared" si="11"/>
        <v>87.28</v>
      </c>
      <c r="DC6" s="22">
        <f t="shared" si="11"/>
        <v>87.41</v>
      </c>
      <c r="DD6" s="22">
        <f t="shared" si="11"/>
        <v>87.08</v>
      </c>
      <c r="DE6" s="22">
        <f t="shared" si="11"/>
        <v>87.26</v>
      </c>
      <c r="DF6" s="22">
        <f t="shared" si="11"/>
        <v>87.57</v>
      </c>
      <c r="DG6" s="21" t="str">
        <f>IF(DG7="","",IF(DG7="-","【-】","【"&amp;SUBSTITUTE(TEXT(DG7,"#,##0.00"),"-","△")&amp;"】"))</f>
        <v>【90.12】</v>
      </c>
      <c r="DH6" s="22">
        <f>IF(DH7="",NA(),DH7)</f>
        <v>41.7</v>
      </c>
      <c r="DI6" s="22">
        <f t="shared" ref="DI6:DQ6" si="12">IF(DI7="",NA(),DI7)</f>
        <v>42.55</v>
      </c>
      <c r="DJ6" s="22">
        <f t="shared" si="12"/>
        <v>43.41</v>
      </c>
      <c r="DK6" s="22">
        <f t="shared" si="12"/>
        <v>43.68</v>
      </c>
      <c r="DL6" s="22">
        <f t="shared" si="12"/>
        <v>44.47</v>
      </c>
      <c r="DM6" s="22">
        <f t="shared" si="12"/>
        <v>46.94</v>
      </c>
      <c r="DN6" s="22">
        <f t="shared" si="12"/>
        <v>47.62</v>
      </c>
      <c r="DO6" s="22">
        <f t="shared" si="12"/>
        <v>48.55</v>
      </c>
      <c r="DP6" s="22">
        <f t="shared" si="12"/>
        <v>49.2</v>
      </c>
      <c r="DQ6" s="22">
        <f t="shared" si="12"/>
        <v>50.01</v>
      </c>
      <c r="DR6" s="21" t="str">
        <f>IF(DR7="","",IF(DR7="-","【-】","【"&amp;SUBSTITUTE(TEXT(DR7,"#,##0.00"),"-","△")&amp;"】"))</f>
        <v>【50.88】</v>
      </c>
      <c r="DS6" s="22">
        <f>IF(DS7="",NA(),DS7)</f>
        <v>8.3800000000000008</v>
      </c>
      <c r="DT6" s="22">
        <f t="shared" ref="DT6:EB6" si="13">IF(DT7="",NA(),DT7)</f>
        <v>10.52</v>
      </c>
      <c r="DU6" s="22">
        <f t="shared" si="13"/>
        <v>11.18</v>
      </c>
      <c r="DV6" s="22">
        <f t="shared" si="13"/>
        <v>12.52</v>
      </c>
      <c r="DW6" s="22">
        <f t="shared" si="13"/>
        <v>13.19</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0.5</v>
      </c>
      <c r="EE6" s="22">
        <f t="shared" ref="EE6:EM6" si="14">IF(EE7="",NA(),EE7)</f>
        <v>0.53</v>
      </c>
      <c r="EF6" s="22">
        <f t="shared" si="14"/>
        <v>0.24</v>
      </c>
      <c r="EG6" s="22">
        <f t="shared" si="14"/>
        <v>1.26</v>
      </c>
      <c r="EH6" s="22">
        <f t="shared" si="14"/>
        <v>0.51</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92053</v>
      </c>
      <c r="D7" s="24">
        <v>46</v>
      </c>
      <c r="E7" s="24">
        <v>1</v>
      </c>
      <c r="F7" s="24">
        <v>0</v>
      </c>
      <c r="G7" s="24">
        <v>1</v>
      </c>
      <c r="H7" s="24" t="s">
        <v>93</v>
      </c>
      <c r="I7" s="24" t="s">
        <v>94</v>
      </c>
      <c r="J7" s="24" t="s">
        <v>95</v>
      </c>
      <c r="K7" s="24" t="s">
        <v>96</v>
      </c>
      <c r="L7" s="24" t="s">
        <v>97</v>
      </c>
      <c r="M7" s="24" t="s">
        <v>98</v>
      </c>
      <c r="N7" s="25" t="s">
        <v>99</v>
      </c>
      <c r="O7" s="25">
        <v>61.03</v>
      </c>
      <c r="P7" s="25">
        <v>91.56</v>
      </c>
      <c r="Q7" s="25">
        <v>2475</v>
      </c>
      <c r="R7" s="25">
        <v>95587</v>
      </c>
      <c r="S7" s="25">
        <v>490.64</v>
      </c>
      <c r="T7" s="25">
        <v>194.82</v>
      </c>
      <c r="U7" s="25">
        <v>86916</v>
      </c>
      <c r="V7" s="25">
        <v>147.97999999999999</v>
      </c>
      <c r="W7" s="25">
        <v>587.35</v>
      </c>
      <c r="X7" s="25">
        <v>111.08</v>
      </c>
      <c r="Y7" s="25">
        <v>118.32</v>
      </c>
      <c r="Z7" s="25">
        <v>111.09</v>
      </c>
      <c r="AA7" s="25">
        <v>117.85</v>
      </c>
      <c r="AB7" s="25">
        <v>117.41</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364.6</v>
      </c>
      <c r="AU7" s="25">
        <v>453.38</v>
      </c>
      <c r="AV7" s="25">
        <v>446.05</v>
      </c>
      <c r="AW7" s="25">
        <v>377.02</v>
      </c>
      <c r="AX7" s="25">
        <v>533.04999999999995</v>
      </c>
      <c r="AY7" s="25">
        <v>355.5</v>
      </c>
      <c r="AZ7" s="25">
        <v>349.83</v>
      </c>
      <c r="BA7" s="25">
        <v>360.86</v>
      </c>
      <c r="BB7" s="25">
        <v>350.79</v>
      </c>
      <c r="BC7" s="25">
        <v>354.57</v>
      </c>
      <c r="BD7" s="25">
        <v>261.51</v>
      </c>
      <c r="BE7" s="25">
        <v>478.49</v>
      </c>
      <c r="BF7" s="25">
        <v>459.23</v>
      </c>
      <c r="BG7" s="25">
        <v>466.97</v>
      </c>
      <c r="BH7" s="25">
        <v>490.43</v>
      </c>
      <c r="BI7" s="25">
        <v>512.27</v>
      </c>
      <c r="BJ7" s="25">
        <v>312.58</v>
      </c>
      <c r="BK7" s="25">
        <v>314.87</v>
      </c>
      <c r="BL7" s="25">
        <v>309.27999999999997</v>
      </c>
      <c r="BM7" s="25">
        <v>322.92</v>
      </c>
      <c r="BN7" s="25">
        <v>303.45999999999998</v>
      </c>
      <c r="BO7" s="25">
        <v>265.16000000000003</v>
      </c>
      <c r="BP7" s="25">
        <v>106.98</v>
      </c>
      <c r="BQ7" s="25">
        <v>115.54</v>
      </c>
      <c r="BR7" s="25">
        <v>108.62</v>
      </c>
      <c r="BS7" s="25">
        <v>115.18</v>
      </c>
      <c r="BT7" s="25">
        <v>114.02</v>
      </c>
      <c r="BU7" s="25">
        <v>104.57</v>
      </c>
      <c r="BV7" s="25">
        <v>103.54</v>
      </c>
      <c r="BW7" s="25">
        <v>103.32</v>
      </c>
      <c r="BX7" s="25">
        <v>100.85</v>
      </c>
      <c r="BY7" s="25">
        <v>103.79</v>
      </c>
      <c r="BZ7" s="25">
        <v>102.35</v>
      </c>
      <c r="CA7" s="25">
        <v>135.38999999999999</v>
      </c>
      <c r="CB7" s="25">
        <v>132.79</v>
      </c>
      <c r="CC7" s="25">
        <v>142.07</v>
      </c>
      <c r="CD7" s="25">
        <v>132.83000000000001</v>
      </c>
      <c r="CE7" s="25">
        <v>134.6</v>
      </c>
      <c r="CF7" s="25">
        <v>165.47</v>
      </c>
      <c r="CG7" s="25">
        <v>167.46</v>
      </c>
      <c r="CH7" s="25">
        <v>168.56</v>
      </c>
      <c r="CI7" s="25">
        <v>167.1</v>
      </c>
      <c r="CJ7" s="25">
        <v>167.86</v>
      </c>
      <c r="CK7" s="25">
        <v>167.74</v>
      </c>
      <c r="CL7" s="25">
        <v>75.459999999999994</v>
      </c>
      <c r="CM7" s="25">
        <v>75.17</v>
      </c>
      <c r="CN7" s="25">
        <v>76.28</v>
      </c>
      <c r="CO7" s="25">
        <v>76.790000000000006</v>
      </c>
      <c r="CP7" s="25">
        <v>76.58</v>
      </c>
      <c r="CQ7" s="25">
        <v>59.74</v>
      </c>
      <c r="CR7" s="25">
        <v>59.46</v>
      </c>
      <c r="CS7" s="25">
        <v>59.51</v>
      </c>
      <c r="CT7" s="25">
        <v>59.91</v>
      </c>
      <c r="CU7" s="25">
        <v>59.4</v>
      </c>
      <c r="CV7" s="25">
        <v>60.29</v>
      </c>
      <c r="CW7" s="25">
        <v>79.09</v>
      </c>
      <c r="CX7" s="25">
        <v>79.510000000000005</v>
      </c>
      <c r="CY7" s="25">
        <v>77.209999999999994</v>
      </c>
      <c r="CZ7" s="25">
        <v>78.680000000000007</v>
      </c>
      <c r="DA7" s="25">
        <v>78.95</v>
      </c>
      <c r="DB7" s="25">
        <v>87.28</v>
      </c>
      <c r="DC7" s="25">
        <v>87.41</v>
      </c>
      <c r="DD7" s="25">
        <v>87.08</v>
      </c>
      <c r="DE7" s="25">
        <v>87.26</v>
      </c>
      <c r="DF7" s="25">
        <v>87.57</v>
      </c>
      <c r="DG7" s="25">
        <v>90.12</v>
      </c>
      <c r="DH7" s="25">
        <v>41.7</v>
      </c>
      <c r="DI7" s="25">
        <v>42.55</v>
      </c>
      <c r="DJ7" s="25">
        <v>43.41</v>
      </c>
      <c r="DK7" s="25">
        <v>43.68</v>
      </c>
      <c r="DL7" s="25">
        <v>44.47</v>
      </c>
      <c r="DM7" s="25">
        <v>46.94</v>
      </c>
      <c r="DN7" s="25">
        <v>47.62</v>
      </c>
      <c r="DO7" s="25">
        <v>48.55</v>
      </c>
      <c r="DP7" s="25">
        <v>49.2</v>
      </c>
      <c r="DQ7" s="25">
        <v>50.01</v>
      </c>
      <c r="DR7" s="25">
        <v>50.88</v>
      </c>
      <c r="DS7" s="25">
        <v>8.3800000000000008</v>
      </c>
      <c r="DT7" s="25">
        <v>10.52</v>
      </c>
      <c r="DU7" s="25">
        <v>11.18</v>
      </c>
      <c r="DV7" s="25">
        <v>12.52</v>
      </c>
      <c r="DW7" s="25">
        <v>13.19</v>
      </c>
      <c r="DX7" s="25">
        <v>14.48</v>
      </c>
      <c r="DY7" s="25">
        <v>16.27</v>
      </c>
      <c r="DZ7" s="25">
        <v>17.11</v>
      </c>
      <c r="EA7" s="25">
        <v>18.329999999999998</v>
      </c>
      <c r="EB7" s="25">
        <v>20.27</v>
      </c>
      <c r="EC7" s="25">
        <v>22.3</v>
      </c>
      <c r="ED7" s="25">
        <v>0.5</v>
      </c>
      <c r="EE7" s="25">
        <v>0.53</v>
      </c>
      <c r="EF7" s="25">
        <v>0.24</v>
      </c>
      <c r="EG7" s="25">
        <v>1.26</v>
      </c>
      <c r="EH7" s="25">
        <v>0.51</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2023-01-23T07:12:23Z</cp:lastPrinted>
  <dcterms:created xsi:type="dcterms:W3CDTF">2022-12-01T00:54:58Z</dcterms:created>
  <dcterms:modified xsi:type="dcterms:W3CDTF">2023-01-31T04:19:28Z</dcterms:modified>
  <cp:category/>
</cp:coreProperties>
</file>