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L:\05財政担当\R5（2023）\④公営企業\02 公営企業決算統計\16 公営企業に係る経営比較分析表（令和４年度決算）の分析等について\03 市町等→県\05鹿沼市（修正待ち）\02 修正（0226）\"/>
    </mc:Choice>
  </mc:AlternateContent>
  <xr:revisionPtr revIDLastSave="0" documentId="13_ncr:1_{94029F90-6BDB-41B4-BE7F-B6A9DD738A19}" xr6:coauthVersionLast="47" xr6:coauthVersionMax="47" xr10:uidLastSave="{00000000-0000-0000-0000-000000000000}"/>
  <workbookProtection workbookAlgorithmName="SHA-512" workbookHashValue="kkJ/NyncOKI0x4lO+N7rKi9+fSvcCFMLa+QegpTS85DMbeWnxixctdRaZDBD1r5TMa69WEZIJGcIREP9TWlqjw==" workbookSaltValue="+Lo6QrYjYEN866/P7h3yDQ==" workbookSpinCount="100000" lockStructure="1"/>
  <bookViews>
    <workbookView xWindow="28680" yWindow="1620" windowWidth="29040" windowHeight="1584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I85" i="4" s="1"/>
  <c r="BZ6" i="5"/>
  <c r="BY6" i="5"/>
  <c r="BX6" i="5"/>
  <c r="BW6" i="5"/>
  <c r="BV6" i="5"/>
  <c r="BU6" i="5"/>
  <c r="BT6" i="5"/>
  <c r="BS6" i="5"/>
  <c r="BR6" i="5"/>
  <c r="BQ6" i="5"/>
  <c r="BP6" i="5"/>
  <c r="BO6" i="5"/>
  <c r="BN6" i="5"/>
  <c r="BM6" i="5"/>
  <c r="BL6" i="5"/>
  <c r="BK6" i="5"/>
  <c r="BJ6" i="5"/>
  <c r="BI6" i="5"/>
  <c r="BH6" i="5"/>
  <c r="BG6" i="5"/>
  <c r="BF6" i="5"/>
  <c r="BE6" i="5"/>
  <c r="G85" i="4" s="1"/>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AT10" i="4" s="1"/>
  <c r="V6" i="5"/>
  <c r="AL10" i="4" s="1"/>
  <c r="U6" i="5"/>
  <c r="T6" i="5"/>
  <c r="S6" i="5"/>
  <c r="R6" i="5"/>
  <c r="AD10" i="4" s="1"/>
  <c r="Q6" i="5"/>
  <c r="W10" i="4" s="1"/>
  <c r="P6" i="5"/>
  <c r="P10" i="4" s="1"/>
  <c r="O6" i="5"/>
  <c r="I10" i="4" s="1"/>
  <c r="N6" i="5"/>
  <c r="B10" i="4" s="1"/>
  <c r="M6" i="5"/>
  <c r="L6" i="5"/>
  <c r="K6" i="5"/>
  <c r="P8" i="4" s="1"/>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H85" i="4"/>
  <c r="E85" i="4"/>
  <c r="BB10" i="4"/>
  <c r="BB8" i="4"/>
  <c r="AT8" i="4"/>
  <c r="AL8" i="4"/>
  <c r="AD8" i="4"/>
  <c r="W8" i="4"/>
</calcChain>
</file>

<file path=xl/sharedStrings.xml><?xml version="1.0" encoding="utf-8"?>
<sst xmlns="http://schemas.openxmlformats.org/spreadsheetml/2006/main" count="275" uniqueCount="115">
  <si>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</si>
  <si>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</si>
  <si>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</si>
  <si>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</si>
  <si>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</si>
  <si>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</si>
  <si>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</si>
  <si>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</si>
  <si>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</si>
  <si>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</si>
  <si>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</si>
  <si>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</si>
  <si>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</si>
  <si>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</si>
  <si>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</si>
  <si>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</si>
  <si>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</si>
  <si>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</si>
  <si>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</si>
  <si>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</si>
  <si>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</si>
  <si>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</si>
  <si>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</si>
  <si>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</si>
  <si>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</si>
  <si>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</si>
  <si>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</si>
  <si>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</si>
  <si>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</si>
  <si>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</si>
  <si>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</si>
  <si>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</si>
  <si>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</si>
  <si>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</si>
  <si>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</si>
  <si>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</si>
  <si>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</si>
  <si>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</si>
  <si>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</si>
  <si>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</si>
  <si>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</si>
  <si>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</si>
  <si>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</si>
  <si>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</si>
  <si>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</si>
  <si>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</si>
  <si>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</si>
  <si>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</si>
  <si>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</si>
  <si>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</si>
  <si>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</si>
  <si>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</si>
  <si>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</si>
  <si>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</si>
  <si>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</si>
  <si>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</si>
  <si>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</si>
  <si>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</si>
  <si>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</si>
  <si>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</si>
  <si>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</si>
  <si>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</si>
  <si>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</si>
  <si>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</si>
  <si>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</si>
  <si>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</si>
  <si>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</si>
  <si>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</si>
  <si>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</si>
  <si>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</si>
  <si>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</si>
  <si>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</si>
  <si>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</si>
  <si>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</si>
  <si>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</si>
  <si>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</si>
  <si>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</si>
  <si>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</si>
  <si>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</si>
  <si>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</si>
  <si>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</si>
  <si>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</si>
  <si>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</si>
  <si>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</si>
  <si>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</si>
  <si>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</si>
  <si>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</si>
  <si>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</si>
  <si>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</si>
  <si>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</si>
  <si>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</si>
  <si>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</si>
  <si>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</si>
  <si>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</si>
  <si>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</si>
  <si>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栃木県　鹿沼市</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</si>
  <si>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</si>
  <si>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</si>
  <si>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</si>
  <si>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</si>
  <si>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</si>
  <si>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</si>
  <si>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</si>
  <si>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</si>
  <si>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</si>
  <si>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</si>
  <si>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</si>
  <si>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</si>
  <si>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</si>
  <si>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</si>
  <si>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</si>
  <si>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</si>
  <si>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xml:space="preserve">　令和2年度から地方公営企業法を適用したため令和元年度以前のデータは無い。
　平成17年3月から供用を開始し現在のところ耐用年数を迎えた管渠は無い。ストックマネジメント計画に基づき、計画的に施設を更新することで事業費の平準化を図り、安定的な経営を目指す。      
</t>
    <rPh sb="84" eb="86">
      <t>ケイカク</t>
    </rPh>
    <rPh sb="87" eb="88">
      <t>モト</t>
    </rPh>
    <rPh sb="91" eb="94">
      <t>ケイカクテキ</t>
    </rPh>
    <rPh sb="95" eb="97">
      <t>シセツ</t>
    </rPh>
    <rPh sb="98" eb="100">
      <t>コウシン</t>
    </rPh>
    <rPh sb="105" eb="108">
      <t>ジギョウヒ</t>
    </rPh>
    <rPh sb="109" eb="112">
      <t>ヘイジュンカ</t>
    </rPh>
    <rPh sb="113" eb="114">
      <t>ハカ</t>
    </rPh>
    <rPh sb="116" eb="119">
      <t>アンテイテキ</t>
    </rPh>
    <rPh sb="120" eb="122">
      <t>ケイエイ</t>
    </rPh>
    <rPh sb="123" eb="125">
      <t>メザ</t>
    </rPh>
    <phoneticPr fontId="4"/>
  </si>
  <si>
    <t xml:space="preserve">　経営の効率化を図りながら事業を行っているものの、財源を一般会計繰入金に依存する状況にある。さらに今後は、人口減少等に伴うサービス需要の減少や保有する施設の老朽化に伴う更新需要の増大などが見込まれ経営環境が厳しさを増すと考えられる。
　今後は、民間の経営ノウハウによる事務の効率化、経営改善に向けてウォーターPPPの導入に取り組む。       
</t>
    <rPh sb="161" eb="162">
      <t>ト</t>
    </rPh>
    <rPh sb="163" eb="164">
      <t>ク</t>
    </rPh>
    <phoneticPr fontId="4"/>
  </si>
  <si>
    <t xml:space="preserve">　令和2年度から地方公営企業法を適用したため令和元年度以前のデータは無い。
①経常収支比率は、100.00％であるが、経常収益約6,300万円中基準外繰入金が約100万円あり、基準外繰入金の削減が今後の課題である。
②累積欠損金は無い。
③流動比率は、63.33％で類似団体と比較し約17.9％上回っているが、流動負債約1,730万円中約1,300万円を占める建設改良費等に充てられた企業債の償還について、一般会計からの繰入金に頼っている状況であり、償還に問題はないが資金繰りの余裕度が低い状況である。
④企業債残高対事業規模比率については、年度間の営業収益の変動により若干の増減はあるが、企業債の償還はピークアウトを迎えているため、今後減少していく見込みである。
⑤経費回収率は、94.93％で経費を使用料で賄えておらず、使用料改定の検討や効率的な事業運営が必要な状況である。
⑥汚水処理原価は、類似団体と比較し低い値となっている。
⑦施設利用率は、観光施設の処理量により大きく変動するため、R3は観光客の減少によりR2の半分にまで激減した。R4は、30.52％まで回復し今後も同程度の水準で推移するものと思われる。
⑧水洗化率については、類似団体とほぼ同じ水準である。              
</t>
    <rPh sb="95" eb="97">
      <t>サクゲン</t>
    </rPh>
    <rPh sb="147" eb="149">
      <t>ウワマワ</t>
    </rPh>
    <rPh sb="155" eb="156">
      <t>リュウ</t>
    </rPh>
    <rPh sb="165" eb="166">
      <t>マン</t>
    </rPh>
    <rPh sb="168" eb="169">
      <t>ヤク</t>
    </rPh>
    <rPh sb="174" eb="175">
      <t>マン</t>
    </rPh>
    <rPh sb="271" eb="273">
      <t>ネンド</t>
    </rPh>
    <rPh sb="273" eb="274">
      <t>カン</t>
    </rPh>
    <rPh sb="275" eb="277">
      <t>エイギョウ</t>
    </rPh>
    <rPh sb="277" eb="279">
      <t>シュウエキ</t>
    </rPh>
    <rPh sb="280" eb="282">
      <t>ヘンドウ</t>
    </rPh>
    <rPh sb="285" eb="287">
      <t>ジャッカン</t>
    </rPh>
    <rPh sb="288" eb="290">
      <t>ゾウゲン</t>
    </rPh>
    <rPh sb="295" eb="297">
      <t>キギョウ</t>
    </rPh>
    <rPh sb="297" eb="298">
      <t>サイ</t>
    </rPh>
    <rPh sb="365" eb="367">
      <t>カイテイ</t>
    </rPh>
    <rPh sb="371" eb="374">
      <t>コウリツテキ</t>
    </rPh>
    <rPh sb="375" eb="377">
      <t>ジギョウ</t>
    </rPh>
    <rPh sb="377" eb="379">
      <t>ウンエイ</t>
    </rPh>
    <rPh sb="462" eb="464">
      <t>ハンブン</t>
    </rPh>
    <rPh sb="467" eb="469">
      <t>ゲキゲン</t>
    </rPh>
    <rPh sb="484" eb="486">
      <t>カイフク</t>
    </rPh>
    <rPh sb="487" eb="489">
      <t>コンゴ</t>
    </rPh>
    <rPh sb="490" eb="493">
      <t>ドウテイド</t>
    </rPh>
    <rPh sb="494" eb="496">
      <t>スイジュン</t>
    </rPh>
    <rPh sb="497" eb="499">
      <t>スイイ</t>
    </rPh>
    <rPh sb="504" eb="505">
      <t>オモ</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</si>
</sst>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DFF0-41C6-99B2-8FBCC13BD07F}"/>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0.39</c:v>
                </c:pt>
                <c:pt idx="3">
                  <c:v>0.1</c:v>
                </c:pt>
                <c:pt idx="4">
                  <c:v>0.08</c:v>
                </c:pt>
              </c:numCache>
            </c:numRef>
          </c:val>
          <c:smooth val="0"/>
          <c:extLst>
            <c:ext xmlns:c16="http://schemas.microsoft.com/office/drawing/2014/chart" uri="{C3380CC4-5D6E-409C-BE32-E72D297353CC}">
              <c16:uniqueId val="{00000001-DFF0-41C6-99B2-8FBCC13BD07F}"/>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33.43</c:v>
                </c:pt>
                <c:pt idx="3">
                  <c:v>16.64</c:v>
                </c:pt>
                <c:pt idx="4">
                  <c:v>30.52</c:v>
                </c:pt>
              </c:numCache>
            </c:numRef>
          </c:val>
          <c:extLst>
            <c:ext xmlns:c16="http://schemas.microsoft.com/office/drawing/2014/chart" uri="{C3380CC4-5D6E-409C-BE32-E72D297353CC}">
              <c16:uniqueId val="{00000000-C26C-4983-93C3-EE489F845A83}"/>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42.4</c:v>
                </c:pt>
                <c:pt idx="3">
                  <c:v>42.28</c:v>
                </c:pt>
                <c:pt idx="4">
                  <c:v>41.06</c:v>
                </c:pt>
              </c:numCache>
            </c:numRef>
          </c:val>
          <c:smooth val="0"/>
          <c:extLst>
            <c:ext xmlns:c16="http://schemas.microsoft.com/office/drawing/2014/chart" uri="{C3380CC4-5D6E-409C-BE32-E72D297353CC}">
              <c16:uniqueId val="{00000001-C26C-4983-93C3-EE489F845A83}"/>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82.36</c:v>
                </c:pt>
                <c:pt idx="3">
                  <c:v>83.29</c:v>
                </c:pt>
                <c:pt idx="4">
                  <c:v>83.37</c:v>
                </c:pt>
              </c:numCache>
            </c:numRef>
          </c:val>
          <c:extLst>
            <c:ext xmlns:c16="http://schemas.microsoft.com/office/drawing/2014/chart" uri="{C3380CC4-5D6E-409C-BE32-E72D297353CC}">
              <c16:uniqueId val="{00000000-201D-41F6-B23C-CF4079DEB40E}"/>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84.19</c:v>
                </c:pt>
                <c:pt idx="3">
                  <c:v>84.34</c:v>
                </c:pt>
                <c:pt idx="4">
                  <c:v>84.34</c:v>
                </c:pt>
              </c:numCache>
            </c:numRef>
          </c:val>
          <c:smooth val="0"/>
          <c:extLst>
            <c:ext xmlns:c16="http://schemas.microsoft.com/office/drawing/2014/chart" uri="{C3380CC4-5D6E-409C-BE32-E72D297353CC}">
              <c16:uniqueId val="{00000001-201D-41F6-B23C-CF4079DEB40E}"/>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100.01</c:v>
                </c:pt>
                <c:pt idx="3">
                  <c:v>100</c:v>
                </c:pt>
                <c:pt idx="4">
                  <c:v>100</c:v>
                </c:pt>
              </c:numCache>
            </c:numRef>
          </c:val>
          <c:extLst>
            <c:ext xmlns:c16="http://schemas.microsoft.com/office/drawing/2014/chart" uri="{C3380CC4-5D6E-409C-BE32-E72D297353CC}">
              <c16:uniqueId val="{00000000-D62C-4991-B9B8-2C34D88F5366}"/>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105.78</c:v>
                </c:pt>
                <c:pt idx="3">
                  <c:v>106.09</c:v>
                </c:pt>
                <c:pt idx="4">
                  <c:v>106.44</c:v>
                </c:pt>
              </c:numCache>
            </c:numRef>
          </c:val>
          <c:smooth val="0"/>
          <c:extLst>
            <c:ext xmlns:c16="http://schemas.microsoft.com/office/drawing/2014/chart" uri="{C3380CC4-5D6E-409C-BE32-E72D297353CC}">
              <c16:uniqueId val="{00000001-D62C-4991-B9B8-2C34D88F5366}"/>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formatCode="#,##0.00;&quot;△&quot;#,##0.00">
                  <c:v>0</c:v>
                </c:pt>
                <c:pt idx="3">
                  <c:v>41.63</c:v>
                </c:pt>
                <c:pt idx="4">
                  <c:v>43.99</c:v>
                </c:pt>
              </c:numCache>
            </c:numRef>
          </c:val>
          <c:extLst>
            <c:ext xmlns:c16="http://schemas.microsoft.com/office/drawing/2014/chart" uri="{C3380CC4-5D6E-409C-BE32-E72D297353CC}">
              <c16:uniqueId val="{00000000-4F13-4FFE-859B-40EDF4200C4F}"/>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21.36</c:v>
                </c:pt>
                <c:pt idx="3">
                  <c:v>22.79</c:v>
                </c:pt>
                <c:pt idx="4">
                  <c:v>24.8</c:v>
                </c:pt>
              </c:numCache>
            </c:numRef>
          </c:val>
          <c:smooth val="0"/>
          <c:extLst>
            <c:ext xmlns:c16="http://schemas.microsoft.com/office/drawing/2014/chart" uri="{C3380CC4-5D6E-409C-BE32-E72D297353CC}">
              <c16:uniqueId val="{00000001-4F13-4FFE-859B-40EDF4200C4F}"/>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D60F-4FA2-9EB8-CD864970D130}"/>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0.01</c:v>
                </c:pt>
                <c:pt idx="3">
                  <c:v>0.01</c:v>
                </c:pt>
                <c:pt idx="4">
                  <c:v>0.02</c:v>
                </c:pt>
              </c:numCache>
            </c:numRef>
          </c:val>
          <c:smooth val="0"/>
          <c:extLst>
            <c:ext xmlns:c16="http://schemas.microsoft.com/office/drawing/2014/chart" uri="{C3380CC4-5D6E-409C-BE32-E72D297353CC}">
              <c16:uniqueId val="{00000001-D60F-4FA2-9EB8-CD864970D130}"/>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DFD4-409C-BEB8-4B88B31F2FEF}"/>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63.96</c:v>
                </c:pt>
                <c:pt idx="3">
                  <c:v>69.42</c:v>
                </c:pt>
                <c:pt idx="4">
                  <c:v>72.86</c:v>
                </c:pt>
              </c:numCache>
            </c:numRef>
          </c:val>
          <c:smooth val="0"/>
          <c:extLst>
            <c:ext xmlns:c16="http://schemas.microsoft.com/office/drawing/2014/chart" uri="{C3380CC4-5D6E-409C-BE32-E72D297353CC}">
              <c16:uniqueId val="{00000001-DFD4-409C-BEB8-4B88B31F2FEF}"/>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37.08</c:v>
                </c:pt>
                <c:pt idx="3">
                  <c:v>65.72</c:v>
                </c:pt>
                <c:pt idx="4">
                  <c:v>63.33</c:v>
                </c:pt>
              </c:numCache>
            </c:numRef>
          </c:val>
          <c:extLst>
            <c:ext xmlns:c16="http://schemas.microsoft.com/office/drawing/2014/chart" uri="{C3380CC4-5D6E-409C-BE32-E72D297353CC}">
              <c16:uniqueId val="{00000000-A772-41E1-A193-24763CAA67D3}"/>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44.24</c:v>
                </c:pt>
                <c:pt idx="3">
                  <c:v>43.07</c:v>
                </c:pt>
                <c:pt idx="4">
                  <c:v>45.42</c:v>
                </c:pt>
              </c:numCache>
            </c:numRef>
          </c:val>
          <c:smooth val="0"/>
          <c:extLst>
            <c:ext xmlns:c16="http://schemas.microsoft.com/office/drawing/2014/chart" uri="{C3380CC4-5D6E-409C-BE32-E72D297353CC}">
              <c16:uniqueId val="{00000001-A772-41E1-A193-24763CAA67D3}"/>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897.94</c:v>
                </c:pt>
                <c:pt idx="3">
                  <c:v>810.42</c:v>
                </c:pt>
                <c:pt idx="4">
                  <c:v>854.47</c:v>
                </c:pt>
              </c:numCache>
            </c:numRef>
          </c:val>
          <c:extLst>
            <c:ext xmlns:c16="http://schemas.microsoft.com/office/drawing/2014/chart" uri="{C3380CC4-5D6E-409C-BE32-E72D297353CC}">
              <c16:uniqueId val="{00000000-0EAE-4179-B0FB-40441A44E2BE}"/>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1258.43</c:v>
                </c:pt>
                <c:pt idx="3">
                  <c:v>1163.75</c:v>
                </c:pt>
                <c:pt idx="4">
                  <c:v>1195.47</c:v>
                </c:pt>
              </c:numCache>
            </c:numRef>
          </c:val>
          <c:smooth val="0"/>
          <c:extLst>
            <c:ext xmlns:c16="http://schemas.microsoft.com/office/drawing/2014/chart" uri="{C3380CC4-5D6E-409C-BE32-E72D297353CC}">
              <c16:uniqueId val="{00000001-0EAE-4179-B0FB-40441A44E2BE}"/>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86.82</c:v>
                </c:pt>
                <c:pt idx="3">
                  <c:v>100</c:v>
                </c:pt>
                <c:pt idx="4">
                  <c:v>94.93</c:v>
                </c:pt>
              </c:numCache>
            </c:numRef>
          </c:val>
          <c:extLst>
            <c:ext xmlns:c16="http://schemas.microsoft.com/office/drawing/2014/chart" uri="{C3380CC4-5D6E-409C-BE32-E72D297353CC}">
              <c16:uniqueId val="{00000000-824E-4ED9-B3A1-94B665F7460F}"/>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73.36</c:v>
                </c:pt>
                <c:pt idx="3">
                  <c:v>72.599999999999994</c:v>
                </c:pt>
                <c:pt idx="4">
                  <c:v>69.430000000000007</c:v>
                </c:pt>
              </c:numCache>
            </c:numRef>
          </c:val>
          <c:smooth val="0"/>
          <c:extLst>
            <c:ext xmlns:c16="http://schemas.microsoft.com/office/drawing/2014/chart" uri="{C3380CC4-5D6E-409C-BE32-E72D297353CC}">
              <c16:uniqueId val="{00000001-824E-4ED9-B3A1-94B665F7460F}"/>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185.72</c:v>
                </c:pt>
                <c:pt idx="3">
                  <c:v>150.13999999999999</c:v>
                </c:pt>
                <c:pt idx="4">
                  <c:v>150</c:v>
                </c:pt>
              </c:numCache>
            </c:numRef>
          </c:val>
          <c:extLst>
            <c:ext xmlns:c16="http://schemas.microsoft.com/office/drawing/2014/chart" uri="{C3380CC4-5D6E-409C-BE32-E72D297353CC}">
              <c16:uniqueId val="{00000000-1049-41A6-8F6B-9EB96133DCF1}"/>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224.88</c:v>
                </c:pt>
                <c:pt idx="3">
                  <c:v>228.64</c:v>
                </c:pt>
                <c:pt idx="4">
                  <c:v>239.46</c:v>
                </c:pt>
              </c:numCache>
            </c:numRef>
          </c:val>
          <c:smooth val="0"/>
          <c:extLst>
            <c:ext xmlns:c16="http://schemas.microsoft.com/office/drawing/2014/chart" uri="{C3380CC4-5D6E-409C-BE32-E72D297353CC}">
              <c16:uniqueId val="{00000001-1049-41A6-8F6B-9EB96133DCF1}"/>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【104.54】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【44.25】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【1,182.11】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【42.22】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【220.62】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【28.00】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85" zoomScaleNormal="85" workbookViewId="0"/>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2">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2">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0" t="str">
        <f>データ!H6</f>
        <v>栃木県　鹿沼市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2">
      <c r="A8" s="2"/>
      <c r="B8" s="40" t="str">
        <f>データ!I6</f>
        <v>法適用</v>
      </c>
      <c r="C8" s="40"/>
      <c r="D8" s="40"/>
      <c r="E8" s="40"/>
      <c r="F8" s="40"/>
      <c r="G8" s="40"/>
      <c r="H8" s="40"/>
      <c r="I8" s="40" t="str">
        <f>データ!J6</f>
        <v>下水道事業</v>
      </c>
      <c r="J8" s="40"/>
      <c r="K8" s="40"/>
      <c r="L8" s="40"/>
      <c r="M8" s="40"/>
      <c r="N8" s="40"/>
      <c r="O8" s="40"/>
      <c r="P8" s="40" t="str">
        <f>データ!K6</f>
        <v>特定環境保全公共下水道</v>
      </c>
      <c r="Q8" s="40"/>
      <c r="R8" s="40"/>
      <c r="S8" s="40"/>
      <c r="T8" s="40"/>
      <c r="U8" s="40"/>
      <c r="V8" s="40"/>
      <c r="W8" s="40" t="str">
        <f>データ!L6</f>
        <v>D2</v>
      </c>
      <c r="X8" s="40"/>
      <c r="Y8" s="40"/>
      <c r="Z8" s="40"/>
      <c r="AA8" s="40"/>
      <c r="AB8" s="40"/>
      <c r="AC8" s="40"/>
      <c r="AD8" s="41" t="str">
        <f>データ!$M$6</f>
        <v>非設置</v>
      </c>
      <c r="AE8" s="41"/>
      <c r="AF8" s="41"/>
      <c r="AG8" s="41"/>
      <c r="AH8" s="41"/>
      <c r="AI8" s="41"/>
      <c r="AJ8" s="41"/>
      <c r="AK8" s="3"/>
      <c r="AL8" s="42">
        <f>データ!S6</f>
        <v>94606</v>
      </c>
      <c r="AM8" s="42"/>
      <c r="AN8" s="42"/>
      <c r="AO8" s="42"/>
      <c r="AP8" s="42"/>
      <c r="AQ8" s="42"/>
      <c r="AR8" s="42"/>
      <c r="AS8" s="42"/>
      <c r="AT8" s="35">
        <f>データ!T6</f>
        <v>490.64</v>
      </c>
      <c r="AU8" s="35"/>
      <c r="AV8" s="35"/>
      <c r="AW8" s="35"/>
      <c r="AX8" s="35"/>
      <c r="AY8" s="35"/>
      <c r="AZ8" s="35"/>
      <c r="BA8" s="35"/>
      <c r="BB8" s="35">
        <f>データ!U6</f>
        <v>192.82</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2">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2">
      <c r="A10" s="2"/>
      <c r="B10" s="35" t="str">
        <f>データ!N6</f>
        <v>-</v>
      </c>
      <c r="C10" s="35"/>
      <c r="D10" s="35"/>
      <c r="E10" s="35"/>
      <c r="F10" s="35"/>
      <c r="G10" s="35"/>
      <c r="H10" s="35"/>
      <c r="I10" s="35">
        <f>データ!O6</f>
        <v>77.17</v>
      </c>
      <c r="J10" s="35"/>
      <c r="K10" s="35"/>
      <c r="L10" s="35"/>
      <c r="M10" s="35"/>
      <c r="N10" s="35"/>
      <c r="O10" s="35"/>
      <c r="P10" s="35">
        <f>データ!P6</f>
        <v>1.76</v>
      </c>
      <c r="Q10" s="35"/>
      <c r="R10" s="35"/>
      <c r="S10" s="35"/>
      <c r="T10" s="35"/>
      <c r="U10" s="35"/>
      <c r="V10" s="35"/>
      <c r="W10" s="35">
        <f>データ!Q6</f>
        <v>85.63</v>
      </c>
      <c r="X10" s="35"/>
      <c r="Y10" s="35"/>
      <c r="Z10" s="35"/>
      <c r="AA10" s="35"/>
      <c r="AB10" s="35"/>
      <c r="AC10" s="35"/>
      <c r="AD10" s="42">
        <f>データ!R6</f>
        <v>2640</v>
      </c>
      <c r="AE10" s="42"/>
      <c r="AF10" s="42"/>
      <c r="AG10" s="42"/>
      <c r="AH10" s="42"/>
      <c r="AI10" s="42"/>
      <c r="AJ10" s="42"/>
      <c r="AK10" s="2"/>
      <c r="AL10" s="42">
        <f>データ!V6</f>
        <v>1654</v>
      </c>
      <c r="AM10" s="42"/>
      <c r="AN10" s="42"/>
      <c r="AO10" s="42"/>
      <c r="AP10" s="42"/>
      <c r="AQ10" s="42"/>
      <c r="AR10" s="42"/>
      <c r="AS10" s="42"/>
      <c r="AT10" s="35">
        <f>データ!W6</f>
        <v>0.65</v>
      </c>
      <c r="AU10" s="35"/>
      <c r="AV10" s="35"/>
      <c r="AW10" s="35"/>
      <c r="AX10" s="35"/>
      <c r="AY10" s="35"/>
      <c r="AZ10" s="35"/>
      <c r="BA10" s="35"/>
      <c r="BB10" s="35">
        <f>データ!X6</f>
        <v>2544.62</v>
      </c>
      <c r="BC10" s="35"/>
      <c r="BD10" s="35"/>
      <c r="BE10" s="35"/>
      <c r="BF10" s="35"/>
      <c r="BG10" s="35"/>
      <c r="BH10" s="35"/>
      <c r="BI10" s="35"/>
      <c r="BJ10" s="2"/>
      <c r="BK10" s="2"/>
      <c r="BL10" s="67" t="s">
        <v>22</v>
      </c>
      <c r="BM10" s="68"/>
      <c r="BN10" s="69" t="s">
        <v>23</v>
      </c>
      <c r="BO10" s="69"/>
      <c r="BP10" s="69"/>
      <c r="BQ10" s="69"/>
      <c r="BR10" s="69"/>
      <c r="BS10" s="69"/>
      <c r="BT10" s="69"/>
      <c r="BU10" s="69"/>
      <c r="BV10" s="69"/>
      <c r="BW10" s="69"/>
      <c r="BX10" s="69"/>
      <c r="BY10" s="70"/>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2">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2">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114</v>
      </c>
      <c r="BM16" s="62"/>
      <c r="BN16" s="62"/>
      <c r="BO16" s="62"/>
      <c r="BP16" s="62"/>
      <c r="BQ16" s="62"/>
      <c r="BR16" s="62"/>
      <c r="BS16" s="62"/>
      <c r="BT16" s="62"/>
      <c r="BU16" s="62"/>
      <c r="BV16" s="62"/>
      <c r="BW16" s="62"/>
      <c r="BX16" s="62"/>
      <c r="BY16" s="62"/>
      <c r="BZ16" s="63"/>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1" t="s">
        <v>112</v>
      </c>
      <c r="BM47" s="62"/>
      <c r="BN47" s="62"/>
      <c r="BO47" s="62"/>
      <c r="BP47" s="62"/>
      <c r="BQ47" s="62"/>
      <c r="BR47" s="62"/>
      <c r="BS47" s="62"/>
      <c r="BT47" s="62"/>
      <c r="BU47" s="62"/>
      <c r="BV47" s="62"/>
      <c r="BW47" s="62"/>
      <c r="BX47" s="62"/>
      <c r="BY47" s="62"/>
      <c r="BZ47" s="63"/>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1"/>
      <c r="BM48" s="62"/>
      <c r="BN48" s="62"/>
      <c r="BO48" s="62"/>
      <c r="BP48" s="62"/>
      <c r="BQ48" s="62"/>
      <c r="BR48" s="62"/>
      <c r="BS48" s="62"/>
      <c r="BT48" s="62"/>
      <c r="BU48" s="62"/>
      <c r="BV48" s="62"/>
      <c r="BW48" s="62"/>
      <c r="BX48" s="62"/>
      <c r="BY48" s="62"/>
      <c r="BZ48" s="63"/>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1"/>
      <c r="BM49" s="62"/>
      <c r="BN49" s="62"/>
      <c r="BO49" s="62"/>
      <c r="BP49" s="62"/>
      <c r="BQ49" s="62"/>
      <c r="BR49" s="62"/>
      <c r="BS49" s="62"/>
      <c r="BT49" s="62"/>
      <c r="BU49" s="62"/>
      <c r="BV49" s="62"/>
      <c r="BW49" s="62"/>
      <c r="BX49" s="62"/>
      <c r="BY49" s="62"/>
      <c r="BZ49" s="63"/>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1"/>
      <c r="BM50" s="62"/>
      <c r="BN50" s="62"/>
      <c r="BO50" s="62"/>
      <c r="BP50" s="62"/>
      <c r="BQ50" s="62"/>
      <c r="BR50" s="62"/>
      <c r="BS50" s="62"/>
      <c r="BT50" s="62"/>
      <c r="BU50" s="62"/>
      <c r="BV50" s="62"/>
      <c r="BW50" s="62"/>
      <c r="BX50" s="62"/>
      <c r="BY50" s="62"/>
      <c r="BZ50" s="63"/>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1"/>
      <c r="BM51" s="62"/>
      <c r="BN51" s="62"/>
      <c r="BO51" s="62"/>
      <c r="BP51" s="62"/>
      <c r="BQ51" s="62"/>
      <c r="BR51" s="62"/>
      <c r="BS51" s="62"/>
      <c r="BT51" s="62"/>
      <c r="BU51" s="62"/>
      <c r="BV51" s="62"/>
      <c r="BW51" s="62"/>
      <c r="BX51" s="62"/>
      <c r="BY51" s="62"/>
      <c r="BZ51" s="63"/>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1"/>
      <c r="BM52" s="62"/>
      <c r="BN52" s="62"/>
      <c r="BO52" s="62"/>
      <c r="BP52" s="62"/>
      <c r="BQ52" s="62"/>
      <c r="BR52" s="62"/>
      <c r="BS52" s="62"/>
      <c r="BT52" s="62"/>
      <c r="BU52" s="62"/>
      <c r="BV52" s="62"/>
      <c r="BW52" s="62"/>
      <c r="BX52" s="62"/>
      <c r="BY52" s="62"/>
      <c r="BZ52" s="63"/>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1"/>
      <c r="BM53" s="62"/>
      <c r="BN53" s="62"/>
      <c r="BO53" s="62"/>
      <c r="BP53" s="62"/>
      <c r="BQ53" s="62"/>
      <c r="BR53" s="62"/>
      <c r="BS53" s="62"/>
      <c r="BT53" s="62"/>
      <c r="BU53" s="62"/>
      <c r="BV53" s="62"/>
      <c r="BW53" s="62"/>
      <c r="BX53" s="62"/>
      <c r="BY53" s="62"/>
      <c r="BZ53" s="63"/>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1"/>
      <c r="BM54" s="62"/>
      <c r="BN54" s="62"/>
      <c r="BO54" s="62"/>
      <c r="BP54" s="62"/>
      <c r="BQ54" s="62"/>
      <c r="BR54" s="62"/>
      <c r="BS54" s="62"/>
      <c r="BT54" s="62"/>
      <c r="BU54" s="62"/>
      <c r="BV54" s="62"/>
      <c r="BW54" s="62"/>
      <c r="BX54" s="62"/>
      <c r="BY54" s="62"/>
      <c r="BZ54" s="63"/>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1"/>
      <c r="BM55" s="62"/>
      <c r="BN55" s="62"/>
      <c r="BO55" s="62"/>
      <c r="BP55" s="62"/>
      <c r="BQ55" s="62"/>
      <c r="BR55" s="62"/>
      <c r="BS55" s="62"/>
      <c r="BT55" s="62"/>
      <c r="BU55" s="62"/>
      <c r="BV55" s="62"/>
      <c r="BW55" s="62"/>
      <c r="BX55" s="62"/>
      <c r="BY55" s="62"/>
      <c r="BZ55" s="63"/>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1"/>
      <c r="BM56" s="62"/>
      <c r="BN56" s="62"/>
      <c r="BO56" s="62"/>
      <c r="BP56" s="62"/>
      <c r="BQ56" s="62"/>
      <c r="BR56" s="62"/>
      <c r="BS56" s="62"/>
      <c r="BT56" s="62"/>
      <c r="BU56" s="62"/>
      <c r="BV56" s="62"/>
      <c r="BW56" s="62"/>
      <c r="BX56" s="62"/>
      <c r="BY56" s="62"/>
      <c r="BZ56" s="63"/>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1"/>
      <c r="BM57" s="62"/>
      <c r="BN57" s="62"/>
      <c r="BO57" s="62"/>
      <c r="BP57" s="62"/>
      <c r="BQ57" s="62"/>
      <c r="BR57" s="62"/>
      <c r="BS57" s="62"/>
      <c r="BT57" s="62"/>
      <c r="BU57" s="62"/>
      <c r="BV57" s="62"/>
      <c r="BW57" s="62"/>
      <c r="BX57" s="62"/>
      <c r="BY57" s="62"/>
      <c r="BZ57" s="63"/>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1"/>
      <c r="BM58" s="62"/>
      <c r="BN58" s="62"/>
      <c r="BO58" s="62"/>
      <c r="BP58" s="62"/>
      <c r="BQ58" s="62"/>
      <c r="BR58" s="62"/>
      <c r="BS58" s="62"/>
      <c r="BT58" s="62"/>
      <c r="BU58" s="62"/>
      <c r="BV58" s="62"/>
      <c r="BW58" s="62"/>
      <c r="BX58" s="62"/>
      <c r="BY58" s="62"/>
      <c r="BZ58" s="63"/>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1"/>
      <c r="BM59" s="62"/>
      <c r="BN59" s="62"/>
      <c r="BO59" s="62"/>
      <c r="BP59" s="62"/>
      <c r="BQ59" s="62"/>
      <c r="BR59" s="62"/>
      <c r="BS59" s="62"/>
      <c r="BT59" s="62"/>
      <c r="BU59" s="62"/>
      <c r="BV59" s="62"/>
      <c r="BW59" s="62"/>
      <c r="BX59" s="62"/>
      <c r="BY59" s="62"/>
      <c r="BZ59" s="63"/>
    </row>
    <row r="60" spans="1:78" ht="13.5" customHeight="1" x14ac:dyDescent="0.2">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61"/>
      <c r="BM60" s="62"/>
      <c r="BN60" s="62"/>
      <c r="BO60" s="62"/>
      <c r="BP60" s="62"/>
      <c r="BQ60" s="62"/>
      <c r="BR60" s="62"/>
      <c r="BS60" s="62"/>
      <c r="BT60" s="62"/>
      <c r="BU60" s="62"/>
      <c r="BV60" s="62"/>
      <c r="BW60" s="62"/>
      <c r="BX60" s="62"/>
      <c r="BY60" s="62"/>
      <c r="BZ60" s="63"/>
    </row>
    <row r="61" spans="1:78" ht="13.5" customHeight="1" x14ac:dyDescent="0.2">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61"/>
      <c r="BM61" s="62"/>
      <c r="BN61" s="62"/>
      <c r="BO61" s="62"/>
      <c r="BP61" s="62"/>
      <c r="BQ61" s="62"/>
      <c r="BR61" s="62"/>
      <c r="BS61" s="62"/>
      <c r="BT61" s="62"/>
      <c r="BU61" s="62"/>
      <c r="BV61" s="62"/>
      <c r="BW61" s="62"/>
      <c r="BX61" s="62"/>
      <c r="BY61" s="62"/>
      <c r="BZ61" s="63"/>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1"/>
      <c r="BM62" s="62"/>
      <c r="BN62" s="62"/>
      <c r="BO62" s="62"/>
      <c r="BP62" s="62"/>
      <c r="BQ62" s="62"/>
      <c r="BR62" s="62"/>
      <c r="BS62" s="62"/>
      <c r="BT62" s="62"/>
      <c r="BU62" s="62"/>
      <c r="BV62" s="62"/>
      <c r="BW62" s="62"/>
      <c r="BX62" s="62"/>
      <c r="BY62" s="62"/>
      <c r="BZ62" s="63"/>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4"/>
      <c r="BM63" s="65"/>
      <c r="BN63" s="65"/>
      <c r="BO63" s="65"/>
      <c r="BP63" s="65"/>
      <c r="BQ63" s="65"/>
      <c r="BR63" s="65"/>
      <c r="BS63" s="65"/>
      <c r="BT63" s="65"/>
      <c r="BU63" s="65"/>
      <c r="BV63" s="65"/>
      <c r="BW63" s="65"/>
      <c r="BX63" s="65"/>
      <c r="BY63" s="65"/>
      <c r="BZ63" s="66"/>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1" t="s">
        <v>113</v>
      </c>
      <c r="BM66" s="62"/>
      <c r="BN66" s="62"/>
      <c r="BO66" s="62"/>
      <c r="BP66" s="62"/>
      <c r="BQ66" s="62"/>
      <c r="BR66" s="62"/>
      <c r="BS66" s="62"/>
      <c r="BT66" s="62"/>
      <c r="BU66" s="62"/>
      <c r="BV66" s="62"/>
      <c r="BW66" s="62"/>
      <c r="BX66" s="62"/>
      <c r="BY66" s="62"/>
      <c r="BZ66" s="63"/>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1"/>
      <c r="BM67" s="62"/>
      <c r="BN67" s="62"/>
      <c r="BO67" s="62"/>
      <c r="BP67" s="62"/>
      <c r="BQ67" s="62"/>
      <c r="BR67" s="62"/>
      <c r="BS67" s="62"/>
      <c r="BT67" s="62"/>
      <c r="BU67" s="62"/>
      <c r="BV67" s="62"/>
      <c r="BW67" s="62"/>
      <c r="BX67" s="62"/>
      <c r="BY67" s="62"/>
      <c r="BZ67" s="63"/>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1"/>
      <c r="BM68" s="62"/>
      <c r="BN68" s="62"/>
      <c r="BO68" s="62"/>
      <c r="BP68" s="62"/>
      <c r="BQ68" s="62"/>
      <c r="BR68" s="62"/>
      <c r="BS68" s="62"/>
      <c r="BT68" s="62"/>
      <c r="BU68" s="62"/>
      <c r="BV68" s="62"/>
      <c r="BW68" s="62"/>
      <c r="BX68" s="62"/>
      <c r="BY68" s="62"/>
      <c r="BZ68" s="63"/>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1"/>
      <c r="BM69" s="62"/>
      <c r="BN69" s="62"/>
      <c r="BO69" s="62"/>
      <c r="BP69" s="62"/>
      <c r="BQ69" s="62"/>
      <c r="BR69" s="62"/>
      <c r="BS69" s="62"/>
      <c r="BT69" s="62"/>
      <c r="BU69" s="62"/>
      <c r="BV69" s="62"/>
      <c r="BW69" s="62"/>
      <c r="BX69" s="62"/>
      <c r="BY69" s="62"/>
      <c r="BZ69" s="63"/>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1"/>
      <c r="BM70" s="62"/>
      <c r="BN70" s="62"/>
      <c r="BO70" s="62"/>
      <c r="BP70" s="62"/>
      <c r="BQ70" s="62"/>
      <c r="BR70" s="62"/>
      <c r="BS70" s="62"/>
      <c r="BT70" s="62"/>
      <c r="BU70" s="62"/>
      <c r="BV70" s="62"/>
      <c r="BW70" s="62"/>
      <c r="BX70" s="62"/>
      <c r="BY70" s="62"/>
      <c r="BZ70" s="63"/>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1"/>
      <c r="BM71" s="62"/>
      <c r="BN71" s="62"/>
      <c r="BO71" s="62"/>
      <c r="BP71" s="62"/>
      <c r="BQ71" s="62"/>
      <c r="BR71" s="62"/>
      <c r="BS71" s="62"/>
      <c r="BT71" s="62"/>
      <c r="BU71" s="62"/>
      <c r="BV71" s="62"/>
      <c r="BW71" s="62"/>
      <c r="BX71" s="62"/>
      <c r="BY71" s="62"/>
      <c r="BZ71" s="63"/>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1"/>
      <c r="BM72" s="62"/>
      <c r="BN72" s="62"/>
      <c r="BO72" s="62"/>
      <c r="BP72" s="62"/>
      <c r="BQ72" s="62"/>
      <c r="BR72" s="62"/>
      <c r="BS72" s="62"/>
      <c r="BT72" s="62"/>
      <c r="BU72" s="62"/>
      <c r="BV72" s="62"/>
      <c r="BW72" s="62"/>
      <c r="BX72" s="62"/>
      <c r="BY72" s="62"/>
      <c r="BZ72" s="63"/>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1"/>
      <c r="BM73" s="62"/>
      <c r="BN73" s="62"/>
      <c r="BO73" s="62"/>
      <c r="BP73" s="62"/>
      <c r="BQ73" s="62"/>
      <c r="BR73" s="62"/>
      <c r="BS73" s="62"/>
      <c r="BT73" s="62"/>
      <c r="BU73" s="62"/>
      <c r="BV73" s="62"/>
      <c r="BW73" s="62"/>
      <c r="BX73" s="62"/>
      <c r="BY73" s="62"/>
      <c r="BZ73" s="63"/>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1"/>
      <c r="BM74" s="62"/>
      <c r="BN74" s="62"/>
      <c r="BO74" s="62"/>
      <c r="BP74" s="62"/>
      <c r="BQ74" s="62"/>
      <c r="BR74" s="62"/>
      <c r="BS74" s="62"/>
      <c r="BT74" s="62"/>
      <c r="BU74" s="62"/>
      <c r="BV74" s="62"/>
      <c r="BW74" s="62"/>
      <c r="BX74" s="62"/>
      <c r="BY74" s="62"/>
      <c r="BZ74" s="63"/>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1"/>
      <c r="BM75" s="62"/>
      <c r="BN75" s="62"/>
      <c r="BO75" s="62"/>
      <c r="BP75" s="62"/>
      <c r="BQ75" s="62"/>
      <c r="BR75" s="62"/>
      <c r="BS75" s="62"/>
      <c r="BT75" s="62"/>
      <c r="BU75" s="62"/>
      <c r="BV75" s="62"/>
      <c r="BW75" s="62"/>
      <c r="BX75" s="62"/>
      <c r="BY75" s="62"/>
      <c r="BZ75" s="63"/>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1"/>
      <c r="BM76" s="62"/>
      <c r="BN76" s="62"/>
      <c r="BO76" s="62"/>
      <c r="BP76" s="62"/>
      <c r="BQ76" s="62"/>
      <c r="BR76" s="62"/>
      <c r="BS76" s="62"/>
      <c r="BT76" s="62"/>
      <c r="BU76" s="62"/>
      <c r="BV76" s="62"/>
      <c r="BW76" s="62"/>
      <c r="BX76" s="62"/>
      <c r="BY76" s="62"/>
      <c r="BZ76" s="63"/>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1"/>
      <c r="BM77" s="62"/>
      <c r="BN77" s="62"/>
      <c r="BO77" s="62"/>
      <c r="BP77" s="62"/>
      <c r="BQ77" s="62"/>
      <c r="BR77" s="62"/>
      <c r="BS77" s="62"/>
      <c r="BT77" s="62"/>
      <c r="BU77" s="62"/>
      <c r="BV77" s="62"/>
      <c r="BW77" s="62"/>
      <c r="BX77" s="62"/>
      <c r="BY77" s="62"/>
      <c r="BZ77" s="63"/>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1"/>
      <c r="BM78" s="62"/>
      <c r="BN78" s="62"/>
      <c r="BO78" s="62"/>
      <c r="BP78" s="62"/>
      <c r="BQ78" s="62"/>
      <c r="BR78" s="62"/>
      <c r="BS78" s="62"/>
      <c r="BT78" s="62"/>
      <c r="BU78" s="62"/>
      <c r="BV78" s="62"/>
      <c r="BW78" s="62"/>
      <c r="BX78" s="62"/>
      <c r="BY78" s="62"/>
      <c r="BZ78" s="63"/>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1"/>
      <c r="BM79" s="62"/>
      <c r="BN79" s="62"/>
      <c r="BO79" s="62"/>
      <c r="BP79" s="62"/>
      <c r="BQ79" s="62"/>
      <c r="BR79" s="62"/>
      <c r="BS79" s="62"/>
      <c r="BT79" s="62"/>
      <c r="BU79" s="62"/>
      <c r="BV79" s="62"/>
      <c r="BW79" s="62"/>
      <c r="BX79" s="62"/>
      <c r="BY79" s="62"/>
      <c r="BZ79" s="63"/>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1"/>
      <c r="BM80" s="62"/>
      <c r="BN80" s="62"/>
      <c r="BO80" s="62"/>
      <c r="BP80" s="62"/>
      <c r="BQ80" s="62"/>
      <c r="BR80" s="62"/>
      <c r="BS80" s="62"/>
      <c r="BT80" s="62"/>
      <c r="BU80" s="62"/>
      <c r="BV80" s="62"/>
      <c r="BW80" s="62"/>
      <c r="BX80" s="62"/>
      <c r="BY80" s="62"/>
      <c r="BZ80" s="63"/>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1"/>
      <c r="BM81" s="62"/>
      <c r="BN81" s="62"/>
      <c r="BO81" s="62"/>
      <c r="BP81" s="62"/>
      <c r="BQ81" s="62"/>
      <c r="BR81" s="62"/>
      <c r="BS81" s="62"/>
      <c r="BT81" s="62"/>
      <c r="BU81" s="62"/>
      <c r="BV81" s="62"/>
      <c r="BW81" s="62"/>
      <c r="BX81" s="62"/>
      <c r="BY81" s="62"/>
      <c r="BZ81" s="63"/>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4"/>
      <c r="BM82" s="65"/>
      <c r="BN82" s="65"/>
      <c r="BO82" s="65"/>
      <c r="BP82" s="65"/>
      <c r="BQ82" s="65"/>
      <c r="BR82" s="65"/>
      <c r="BS82" s="65"/>
      <c r="BT82" s="65"/>
      <c r="BU82" s="65"/>
      <c r="BV82" s="65"/>
      <c r="BW82" s="65"/>
      <c r="BX82" s="65"/>
      <c r="BY82" s="65"/>
      <c r="BZ82" s="66"/>
    </row>
    <row r="83" spans="1:78" x14ac:dyDescent="0.2">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2">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
      <c r="B85" s="12"/>
      <c r="C85" s="12"/>
      <c r="D85" s="12"/>
      <c r="E85" s="12" t="str">
        <f>データ!AI6</f>
        <v>【104.54】</v>
      </c>
      <c r="F85" s="12" t="str">
        <f>データ!AT6</f>
        <v>【65.93】</v>
      </c>
      <c r="G85" s="12" t="str">
        <f>データ!BE6</f>
        <v>【44.25】</v>
      </c>
      <c r="H85" s="12" t="str">
        <f>データ!BP6</f>
        <v>【1,182.11】</v>
      </c>
      <c r="I85" s="12" t="str">
        <f>データ!CA6</f>
        <v>【73.78】</v>
      </c>
      <c r="J85" s="12" t="str">
        <f>データ!CL6</f>
        <v>【220.62】</v>
      </c>
      <c r="K85" s="12" t="str">
        <f>データ!CW6</f>
        <v>【42.22】</v>
      </c>
      <c r="L85" s="12" t="str">
        <f>データ!DH6</f>
        <v>【85.67】</v>
      </c>
      <c r="M85" s="12" t="str">
        <f>データ!DS6</f>
        <v>【28.00】</v>
      </c>
      <c r="N85" s="12" t="str">
        <f>データ!ED6</f>
        <v>【0.03】</v>
      </c>
      <c r="O85" s="12" t="str">
        <f>データ!EO6</f>
        <v>【0.13】</v>
      </c>
    </row>
  </sheetData>
  <sheetProtection algorithmName="SHA-512" hashValue="jEeOoDzzxjEOWFNoyv3ATN/Z+3TZA8F59tBOf6MpRfMJNSBc6CMyG8UfbTDcJrj866jACsQIe56a0ssUrQeoCQ==" saltValue="Q+YJpTmjq6FI09DRzXMNSA=="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 x14ac:dyDescent="0.2"/>
  <cols>
    <col min="2" max="144" width="11.90625" customWidth="1"/>
  </cols>
  <sheetData>
    <row r="1" spans="1:148" x14ac:dyDescent="0.2">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28</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2">
      <c r="A4" s="14" t="s">
        <v>54</v>
      </c>
      <c r="B4" s="16"/>
      <c r="C4" s="16"/>
      <c r="D4" s="16"/>
      <c r="E4" s="16"/>
      <c r="F4" s="16"/>
      <c r="G4" s="16"/>
      <c r="H4" s="76"/>
      <c r="I4" s="77"/>
      <c r="J4" s="77"/>
      <c r="K4" s="77"/>
      <c r="L4" s="77"/>
      <c r="M4" s="77"/>
      <c r="N4" s="77"/>
      <c r="O4" s="77"/>
      <c r="P4" s="77"/>
      <c r="Q4" s="77"/>
      <c r="R4" s="77"/>
      <c r="S4" s="77"/>
      <c r="T4" s="77"/>
      <c r="U4" s="77"/>
      <c r="V4" s="77"/>
      <c r="W4" s="77"/>
      <c r="X4" s="78"/>
      <c r="Y4" s="72" t="s">
        <v>55</v>
      </c>
      <c r="Z4" s="72"/>
      <c r="AA4" s="72"/>
      <c r="AB4" s="72"/>
      <c r="AC4" s="72"/>
      <c r="AD4" s="72"/>
      <c r="AE4" s="72"/>
      <c r="AF4" s="72"/>
      <c r="AG4" s="72"/>
      <c r="AH4" s="72"/>
      <c r="AI4" s="72"/>
      <c r="AJ4" s="72" t="s">
        <v>56</v>
      </c>
      <c r="AK4" s="72"/>
      <c r="AL4" s="72"/>
      <c r="AM4" s="72"/>
      <c r="AN4" s="72"/>
      <c r="AO4" s="72"/>
      <c r="AP4" s="72"/>
      <c r="AQ4" s="72"/>
      <c r="AR4" s="72"/>
      <c r="AS4" s="72"/>
      <c r="AT4" s="72"/>
      <c r="AU4" s="72" t="s">
        <v>57</v>
      </c>
      <c r="AV4" s="72"/>
      <c r="AW4" s="72"/>
      <c r="AX4" s="72"/>
      <c r="AY4" s="72"/>
      <c r="AZ4" s="72"/>
      <c r="BA4" s="72"/>
      <c r="BB4" s="72"/>
      <c r="BC4" s="72"/>
      <c r="BD4" s="72"/>
      <c r="BE4" s="72"/>
      <c r="BF4" s="72" t="s">
        <v>58</v>
      </c>
      <c r="BG4" s="72"/>
      <c r="BH4" s="72"/>
      <c r="BI4" s="72"/>
      <c r="BJ4" s="72"/>
      <c r="BK4" s="72"/>
      <c r="BL4" s="72"/>
      <c r="BM4" s="72"/>
      <c r="BN4" s="72"/>
      <c r="BO4" s="72"/>
      <c r="BP4" s="72"/>
      <c r="BQ4" s="72" t="s">
        <v>59</v>
      </c>
      <c r="BR4" s="72"/>
      <c r="BS4" s="72"/>
      <c r="BT4" s="72"/>
      <c r="BU4" s="72"/>
      <c r="BV4" s="72"/>
      <c r="BW4" s="72"/>
      <c r="BX4" s="72"/>
      <c r="BY4" s="72"/>
      <c r="BZ4" s="72"/>
      <c r="CA4" s="72"/>
      <c r="CB4" s="72" t="s">
        <v>60</v>
      </c>
      <c r="CC4" s="72"/>
      <c r="CD4" s="72"/>
      <c r="CE4" s="72"/>
      <c r="CF4" s="72"/>
      <c r="CG4" s="72"/>
      <c r="CH4" s="72"/>
      <c r="CI4" s="72"/>
      <c r="CJ4" s="72"/>
      <c r="CK4" s="72"/>
      <c r="CL4" s="72"/>
      <c r="CM4" s="72" t="s">
        <v>61</v>
      </c>
      <c r="CN4" s="72"/>
      <c r="CO4" s="72"/>
      <c r="CP4" s="72"/>
      <c r="CQ4" s="72"/>
      <c r="CR4" s="72"/>
      <c r="CS4" s="72"/>
      <c r="CT4" s="72"/>
      <c r="CU4" s="72"/>
      <c r="CV4" s="72"/>
      <c r="CW4" s="72"/>
      <c r="CX4" s="72" t="s">
        <v>62</v>
      </c>
      <c r="CY4" s="72"/>
      <c r="CZ4" s="72"/>
      <c r="DA4" s="72"/>
      <c r="DB4" s="72"/>
      <c r="DC4" s="72"/>
      <c r="DD4" s="72"/>
      <c r="DE4" s="72"/>
      <c r="DF4" s="72"/>
      <c r="DG4" s="72"/>
      <c r="DH4" s="72"/>
      <c r="DI4" s="72" t="s">
        <v>63</v>
      </c>
      <c r="DJ4" s="72"/>
      <c r="DK4" s="72"/>
      <c r="DL4" s="72"/>
      <c r="DM4" s="72"/>
      <c r="DN4" s="72"/>
      <c r="DO4" s="72"/>
      <c r="DP4" s="72"/>
      <c r="DQ4" s="72"/>
      <c r="DR4" s="72"/>
      <c r="DS4" s="72"/>
      <c r="DT4" s="72" t="s">
        <v>64</v>
      </c>
      <c r="DU4" s="72"/>
      <c r="DV4" s="72"/>
      <c r="DW4" s="72"/>
      <c r="DX4" s="72"/>
      <c r="DY4" s="72"/>
      <c r="DZ4" s="72"/>
      <c r="EA4" s="72"/>
      <c r="EB4" s="72"/>
      <c r="EC4" s="72"/>
      <c r="ED4" s="72"/>
      <c r="EE4" s="72" t="s">
        <v>65</v>
      </c>
      <c r="EF4" s="72"/>
      <c r="EG4" s="72"/>
      <c r="EH4" s="72"/>
      <c r="EI4" s="72"/>
      <c r="EJ4" s="72"/>
      <c r="EK4" s="72"/>
      <c r="EL4" s="72"/>
      <c r="EM4" s="72"/>
      <c r="EN4" s="72"/>
      <c r="EO4" s="72"/>
    </row>
    <row r="5" spans="1:148" x14ac:dyDescent="0.2">
      <c r="A5" s="14" t="s">
        <v>66</v>
      </c>
      <c r="B5" s="17"/>
      <c r="C5" s="17"/>
      <c r="D5" s="17"/>
      <c r="E5" s="17"/>
      <c r="F5" s="17"/>
      <c r="G5" s="17"/>
      <c r="H5" s="18" t="s">
        <v>67</v>
      </c>
      <c r="I5" s="18" t="s">
        <v>68</v>
      </c>
      <c r="J5" s="18" t="s">
        <v>69</v>
      </c>
      <c r="K5" s="18" t="s">
        <v>70</v>
      </c>
      <c r="L5" s="18" t="s">
        <v>71</v>
      </c>
      <c r="M5" s="18" t="s">
        <v>5</v>
      </c>
      <c r="N5" s="18" t="s">
        <v>72</v>
      </c>
      <c r="O5" s="18" t="s">
        <v>73</v>
      </c>
      <c r="P5" s="18" t="s">
        <v>74</v>
      </c>
      <c r="Q5" s="18" t="s">
        <v>75</v>
      </c>
      <c r="R5" s="18" t="s">
        <v>76</v>
      </c>
      <c r="S5" s="18" t="s">
        <v>77</v>
      </c>
      <c r="T5" s="18" t="s">
        <v>78</v>
      </c>
      <c r="U5" s="18" t="s">
        <v>79</v>
      </c>
      <c r="V5" s="18" t="s">
        <v>80</v>
      </c>
      <c r="W5" s="18" t="s">
        <v>81</v>
      </c>
      <c r="X5" s="18" t="s">
        <v>82</v>
      </c>
      <c r="Y5" s="18" t="s">
        <v>83</v>
      </c>
      <c r="Z5" s="18" t="s">
        <v>84</v>
      </c>
      <c r="AA5" s="18" t="s">
        <v>85</v>
      </c>
      <c r="AB5" s="18" t="s">
        <v>86</v>
      </c>
      <c r="AC5" s="18" t="s">
        <v>87</v>
      </c>
      <c r="AD5" s="18" t="s">
        <v>88</v>
      </c>
      <c r="AE5" s="18" t="s">
        <v>89</v>
      </c>
      <c r="AF5" s="18" t="s">
        <v>90</v>
      </c>
      <c r="AG5" s="18" t="s">
        <v>91</v>
      </c>
      <c r="AH5" s="18" t="s">
        <v>92</v>
      </c>
      <c r="AI5" s="18" t="s">
        <v>31</v>
      </c>
      <c r="AJ5" s="18" t="s">
        <v>83</v>
      </c>
      <c r="AK5" s="18" t="s">
        <v>84</v>
      </c>
      <c r="AL5" s="18" t="s">
        <v>85</v>
      </c>
      <c r="AM5" s="18" t="s">
        <v>86</v>
      </c>
      <c r="AN5" s="18" t="s">
        <v>87</v>
      </c>
      <c r="AO5" s="18" t="s">
        <v>88</v>
      </c>
      <c r="AP5" s="18" t="s">
        <v>89</v>
      </c>
      <c r="AQ5" s="18" t="s">
        <v>90</v>
      </c>
      <c r="AR5" s="18" t="s">
        <v>91</v>
      </c>
      <c r="AS5" s="18" t="s">
        <v>92</v>
      </c>
      <c r="AT5" s="18" t="s">
        <v>93</v>
      </c>
      <c r="AU5" s="18" t="s">
        <v>83</v>
      </c>
      <c r="AV5" s="18" t="s">
        <v>84</v>
      </c>
      <c r="AW5" s="18" t="s">
        <v>85</v>
      </c>
      <c r="AX5" s="18" t="s">
        <v>86</v>
      </c>
      <c r="AY5" s="18" t="s">
        <v>87</v>
      </c>
      <c r="AZ5" s="18" t="s">
        <v>88</v>
      </c>
      <c r="BA5" s="18" t="s">
        <v>89</v>
      </c>
      <c r="BB5" s="18" t="s">
        <v>90</v>
      </c>
      <c r="BC5" s="18" t="s">
        <v>91</v>
      </c>
      <c r="BD5" s="18" t="s">
        <v>92</v>
      </c>
      <c r="BE5" s="18" t="s">
        <v>93</v>
      </c>
      <c r="BF5" s="18" t="s">
        <v>83</v>
      </c>
      <c r="BG5" s="18" t="s">
        <v>84</v>
      </c>
      <c r="BH5" s="18" t="s">
        <v>85</v>
      </c>
      <c r="BI5" s="18" t="s">
        <v>86</v>
      </c>
      <c r="BJ5" s="18" t="s">
        <v>87</v>
      </c>
      <c r="BK5" s="18" t="s">
        <v>88</v>
      </c>
      <c r="BL5" s="18" t="s">
        <v>89</v>
      </c>
      <c r="BM5" s="18" t="s">
        <v>90</v>
      </c>
      <c r="BN5" s="18" t="s">
        <v>91</v>
      </c>
      <c r="BO5" s="18" t="s">
        <v>92</v>
      </c>
      <c r="BP5" s="18" t="s">
        <v>93</v>
      </c>
      <c r="BQ5" s="18" t="s">
        <v>83</v>
      </c>
      <c r="BR5" s="18" t="s">
        <v>84</v>
      </c>
      <c r="BS5" s="18" t="s">
        <v>85</v>
      </c>
      <c r="BT5" s="18" t="s">
        <v>86</v>
      </c>
      <c r="BU5" s="18" t="s">
        <v>87</v>
      </c>
      <c r="BV5" s="18" t="s">
        <v>88</v>
      </c>
      <c r="BW5" s="18" t="s">
        <v>89</v>
      </c>
      <c r="BX5" s="18" t="s">
        <v>90</v>
      </c>
      <c r="BY5" s="18" t="s">
        <v>91</v>
      </c>
      <c r="BZ5" s="18" t="s">
        <v>92</v>
      </c>
      <c r="CA5" s="18" t="s">
        <v>93</v>
      </c>
      <c r="CB5" s="18" t="s">
        <v>83</v>
      </c>
      <c r="CC5" s="18" t="s">
        <v>84</v>
      </c>
      <c r="CD5" s="18" t="s">
        <v>85</v>
      </c>
      <c r="CE5" s="18" t="s">
        <v>86</v>
      </c>
      <c r="CF5" s="18" t="s">
        <v>87</v>
      </c>
      <c r="CG5" s="18" t="s">
        <v>88</v>
      </c>
      <c r="CH5" s="18" t="s">
        <v>89</v>
      </c>
      <c r="CI5" s="18" t="s">
        <v>90</v>
      </c>
      <c r="CJ5" s="18" t="s">
        <v>91</v>
      </c>
      <c r="CK5" s="18" t="s">
        <v>92</v>
      </c>
      <c r="CL5" s="18" t="s">
        <v>93</v>
      </c>
      <c r="CM5" s="18" t="s">
        <v>83</v>
      </c>
      <c r="CN5" s="18" t="s">
        <v>84</v>
      </c>
      <c r="CO5" s="18" t="s">
        <v>85</v>
      </c>
      <c r="CP5" s="18" t="s">
        <v>86</v>
      </c>
      <c r="CQ5" s="18" t="s">
        <v>87</v>
      </c>
      <c r="CR5" s="18" t="s">
        <v>88</v>
      </c>
      <c r="CS5" s="18" t="s">
        <v>89</v>
      </c>
      <c r="CT5" s="18" t="s">
        <v>90</v>
      </c>
      <c r="CU5" s="18" t="s">
        <v>91</v>
      </c>
      <c r="CV5" s="18" t="s">
        <v>92</v>
      </c>
      <c r="CW5" s="18" t="s">
        <v>93</v>
      </c>
      <c r="CX5" s="18" t="s">
        <v>83</v>
      </c>
      <c r="CY5" s="18" t="s">
        <v>84</v>
      </c>
      <c r="CZ5" s="18" t="s">
        <v>85</v>
      </c>
      <c r="DA5" s="18" t="s">
        <v>86</v>
      </c>
      <c r="DB5" s="18" t="s">
        <v>87</v>
      </c>
      <c r="DC5" s="18" t="s">
        <v>88</v>
      </c>
      <c r="DD5" s="18" t="s">
        <v>89</v>
      </c>
      <c r="DE5" s="18" t="s">
        <v>90</v>
      </c>
      <c r="DF5" s="18" t="s">
        <v>91</v>
      </c>
      <c r="DG5" s="18" t="s">
        <v>92</v>
      </c>
      <c r="DH5" s="18" t="s">
        <v>93</v>
      </c>
      <c r="DI5" s="18" t="s">
        <v>83</v>
      </c>
      <c r="DJ5" s="18" t="s">
        <v>84</v>
      </c>
      <c r="DK5" s="18" t="s">
        <v>85</v>
      </c>
      <c r="DL5" s="18" t="s">
        <v>86</v>
      </c>
      <c r="DM5" s="18" t="s">
        <v>87</v>
      </c>
      <c r="DN5" s="18" t="s">
        <v>88</v>
      </c>
      <c r="DO5" s="18" t="s">
        <v>89</v>
      </c>
      <c r="DP5" s="18" t="s">
        <v>90</v>
      </c>
      <c r="DQ5" s="18" t="s">
        <v>91</v>
      </c>
      <c r="DR5" s="18" t="s">
        <v>92</v>
      </c>
      <c r="DS5" s="18" t="s">
        <v>93</v>
      </c>
      <c r="DT5" s="18" t="s">
        <v>83</v>
      </c>
      <c r="DU5" s="18" t="s">
        <v>84</v>
      </c>
      <c r="DV5" s="18" t="s">
        <v>85</v>
      </c>
      <c r="DW5" s="18" t="s">
        <v>86</v>
      </c>
      <c r="DX5" s="18" t="s">
        <v>87</v>
      </c>
      <c r="DY5" s="18" t="s">
        <v>88</v>
      </c>
      <c r="DZ5" s="18" t="s">
        <v>89</v>
      </c>
      <c r="EA5" s="18" t="s">
        <v>90</v>
      </c>
      <c r="EB5" s="18" t="s">
        <v>91</v>
      </c>
      <c r="EC5" s="18" t="s">
        <v>92</v>
      </c>
      <c r="ED5" s="18" t="s">
        <v>93</v>
      </c>
      <c r="EE5" s="18" t="s">
        <v>83</v>
      </c>
      <c r="EF5" s="18" t="s">
        <v>84</v>
      </c>
      <c r="EG5" s="18" t="s">
        <v>85</v>
      </c>
      <c r="EH5" s="18" t="s">
        <v>86</v>
      </c>
      <c r="EI5" s="18" t="s">
        <v>87</v>
      </c>
      <c r="EJ5" s="18" t="s">
        <v>88</v>
      </c>
      <c r="EK5" s="18" t="s">
        <v>89</v>
      </c>
      <c r="EL5" s="18" t="s">
        <v>90</v>
      </c>
      <c r="EM5" s="18" t="s">
        <v>91</v>
      </c>
      <c r="EN5" s="18" t="s">
        <v>92</v>
      </c>
      <c r="EO5" s="18" t="s">
        <v>93</v>
      </c>
    </row>
    <row r="6" spans="1:148" s="22" customFormat="1" x14ac:dyDescent="0.2">
      <c r="A6" s="14" t="s">
        <v>94</v>
      </c>
      <c r="B6" s="19">
        <f>B7</f>
        <v>2022</v>
      </c>
      <c r="C6" s="19">
        <f t="shared" ref="C6:X6" si="3">C7</f>
        <v>92053</v>
      </c>
      <c r="D6" s="19">
        <f t="shared" si="3"/>
        <v>46</v>
      </c>
      <c r="E6" s="19">
        <f t="shared" si="3"/>
        <v>17</v>
      </c>
      <c r="F6" s="19">
        <f t="shared" si="3"/>
        <v>4</v>
      </c>
      <c r="G6" s="19">
        <f t="shared" si="3"/>
        <v>0</v>
      </c>
      <c r="H6" s="19" t="str">
        <f t="shared" si="3"/>
        <v>栃木県　鹿沼市</v>
      </c>
      <c r="I6" s="19" t="str">
        <f t="shared" si="3"/>
        <v>法適用</v>
      </c>
      <c r="J6" s="19" t="str">
        <f t="shared" si="3"/>
        <v>下水道事業</v>
      </c>
      <c r="K6" s="19" t="str">
        <f t="shared" si="3"/>
        <v>特定環境保全公共下水道</v>
      </c>
      <c r="L6" s="19" t="str">
        <f t="shared" si="3"/>
        <v>D2</v>
      </c>
      <c r="M6" s="19" t="str">
        <f t="shared" si="3"/>
        <v>非設置</v>
      </c>
      <c r="N6" s="20" t="str">
        <f t="shared" si="3"/>
        <v>-</v>
      </c>
      <c r="O6" s="20">
        <f t="shared" si="3"/>
        <v>77.17</v>
      </c>
      <c r="P6" s="20">
        <f t="shared" si="3"/>
        <v>1.76</v>
      </c>
      <c r="Q6" s="20">
        <f t="shared" si="3"/>
        <v>85.63</v>
      </c>
      <c r="R6" s="20">
        <f t="shared" si="3"/>
        <v>2640</v>
      </c>
      <c r="S6" s="20">
        <f t="shared" si="3"/>
        <v>94606</v>
      </c>
      <c r="T6" s="20">
        <f t="shared" si="3"/>
        <v>490.64</v>
      </c>
      <c r="U6" s="20">
        <f t="shared" si="3"/>
        <v>192.82</v>
      </c>
      <c r="V6" s="20">
        <f t="shared" si="3"/>
        <v>1654</v>
      </c>
      <c r="W6" s="20">
        <f t="shared" si="3"/>
        <v>0.65</v>
      </c>
      <c r="X6" s="20">
        <f t="shared" si="3"/>
        <v>2544.62</v>
      </c>
      <c r="Y6" s="21" t="str">
        <f>IF(Y7="",NA(),Y7)</f>
        <v>-</v>
      </c>
      <c r="Z6" s="21" t="str">
        <f t="shared" ref="Z6:AH6" si="4">IF(Z7="",NA(),Z7)</f>
        <v>-</v>
      </c>
      <c r="AA6" s="21">
        <f t="shared" si="4"/>
        <v>100.01</v>
      </c>
      <c r="AB6" s="21">
        <f t="shared" si="4"/>
        <v>100</v>
      </c>
      <c r="AC6" s="21">
        <f t="shared" si="4"/>
        <v>100</v>
      </c>
      <c r="AD6" s="21" t="str">
        <f t="shared" si="4"/>
        <v>-</v>
      </c>
      <c r="AE6" s="21" t="str">
        <f t="shared" si="4"/>
        <v>-</v>
      </c>
      <c r="AF6" s="21">
        <f t="shared" si="4"/>
        <v>105.78</v>
      </c>
      <c r="AG6" s="21">
        <f t="shared" si="4"/>
        <v>106.09</v>
      </c>
      <c r="AH6" s="21">
        <f t="shared" si="4"/>
        <v>106.44</v>
      </c>
      <c r="AI6" s="20" t="str">
        <f>IF(AI7="","",IF(AI7="-","【-】","【"&amp;SUBSTITUTE(TEXT(AI7,"#,##0.00"),"-","△")&amp;"】"))</f>
        <v>【104.54】</v>
      </c>
      <c r="AJ6" s="21" t="str">
        <f>IF(AJ7="",NA(),AJ7)</f>
        <v>-</v>
      </c>
      <c r="AK6" s="21" t="str">
        <f t="shared" ref="AK6:AS6" si="5">IF(AK7="",NA(),AK7)</f>
        <v>-</v>
      </c>
      <c r="AL6" s="20">
        <f t="shared" si="5"/>
        <v>0</v>
      </c>
      <c r="AM6" s="20">
        <f t="shared" si="5"/>
        <v>0</v>
      </c>
      <c r="AN6" s="20">
        <f t="shared" si="5"/>
        <v>0</v>
      </c>
      <c r="AO6" s="21" t="str">
        <f t="shared" si="5"/>
        <v>-</v>
      </c>
      <c r="AP6" s="21" t="str">
        <f t="shared" si="5"/>
        <v>-</v>
      </c>
      <c r="AQ6" s="21">
        <f t="shared" si="5"/>
        <v>63.96</v>
      </c>
      <c r="AR6" s="21">
        <f t="shared" si="5"/>
        <v>69.42</v>
      </c>
      <c r="AS6" s="21">
        <f t="shared" si="5"/>
        <v>72.86</v>
      </c>
      <c r="AT6" s="20" t="str">
        <f>IF(AT7="","",IF(AT7="-","【-】","【"&amp;SUBSTITUTE(TEXT(AT7,"#,##0.00"),"-","△")&amp;"】"))</f>
        <v>【65.93】</v>
      </c>
      <c r="AU6" s="21" t="str">
        <f>IF(AU7="",NA(),AU7)</f>
        <v>-</v>
      </c>
      <c r="AV6" s="21" t="str">
        <f t="shared" ref="AV6:BD6" si="6">IF(AV7="",NA(),AV7)</f>
        <v>-</v>
      </c>
      <c r="AW6" s="21">
        <f t="shared" si="6"/>
        <v>37.08</v>
      </c>
      <c r="AX6" s="21">
        <f t="shared" si="6"/>
        <v>65.72</v>
      </c>
      <c r="AY6" s="21">
        <f t="shared" si="6"/>
        <v>63.33</v>
      </c>
      <c r="AZ6" s="21" t="str">
        <f t="shared" si="6"/>
        <v>-</v>
      </c>
      <c r="BA6" s="21" t="str">
        <f t="shared" si="6"/>
        <v>-</v>
      </c>
      <c r="BB6" s="21">
        <f t="shared" si="6"/>
        <v>44.24</v>
      </c>
      <c r="BC6" s="21">
        <f t="shared" si="6"/>
        <v>43.07</v>
      </c>
      <c r="BD6" s="21">
        <f t="shared" si="6"/>
        <v>45.42</v>
      </c>
      <c r="BE6" s="20" t="str">
        <f>IF(BE7="","",IF(BE7="-","【-】","【"&amp;SUBSTITUTE(TEXT(BE7,"#,##0.00"),"-","△")&amp;"】"))</f>
        <v>【44.25】</v>
      </c>
      <c r="BF6" s="21" t="str">
        <f>IF(BF7="",NA(),BF7)</f>
        <v>-</v>
      </c>
      <c r="BG6" s="21" t="str">
        <f t="shared" ref="BG6:BO6" si="7">IF(BG7="",NA(),BG7)</f>
        <v>-</v>
      </c>
      <c r="BH6" s="21">
        <f t="shared" si="7"/>
        <v>897.94</v>
      </c>
      <c r="BI6" s="21">
        <f t="shared" si="7"/>
        <v>810.42</v>
      </c>
      <c r="BJ6" s="21">
        <f t="shared" si="7"/>
        <v>854.47</v>
      </c>
      <c r="BK6" s="21" t="str">
        <f t="shared" si="7"/>
        <v>-</v>
      </c>
      <c r="BL6" s="21" t="str">
        <f t="shared" si="7"/>
        <v>-</v>
      </c>
      <c r="BM6" s="21">
        <f t="shared" si="7"/>
        <v>1258.43</v>
      </c>
      <c r="BN6" s="21">
        <f t="shared" si="7"/>
        <v>1163.75</v>
      </c>
      <c r="BO6" s="21">
        <f t="shared" si="7"/>
        <v>1195.47</v>
      </c>
      <c r="BP6" s="20" t="str">
        <f>IF(BP7="","",IF(BP7="-","【-】","【"&amp;SUBSTITUTE(TEXT(BP7,"#,##0.00"),"-","△")&amp;"】"))</f>
        <v>【1,182.11】</v>
      </c>
      <c r="BQ6" s="21" t="str">
        <f>IF(BQ7="",NA(),BQ7)</f>
        <v>-</v>
      </c>
      <c r="BR6" s="21" t="str">
        <f t="shared" ref="BR6:BZ6" si="8">IF(BR7="",NA(),BR7)</f>
        <v>-</v>
      </c>
      <c r="BS6" s="21">
        <f t="shared" si="8"/>
        <v>86.82</v>
      </c>
      <c r="BT6" s="21">
        <f t="shared" si="8"/>
        <v>100</v>
      </c>
      <c r="BU6" s="21">
        <f t="shared" si="8"/>
        <v>94.93</v>
      </c>
      <c r="BV6" s="21" t="str">
        <f t="shared" si="8"/>
        <v>-</v>
      </c>
      <c r="BW6" s="21" t="str">
        <f t="shared" si="8"/>
        <v>-</v>
      </c>
      <c r="BX6" s="21">
        <f t="shared" si="8"/>
        <v>73.36</v>
      </c>
      <c r="BY6" s="21">
        <f t="shared" si="8"/>
        <v>72.599999999999994</v>
      </c>
      <c r="BZ6" s="21">
        <f t="shared" si="8"/>
        <v>69.430000000000007</v>
      </c>
      <c r="CA6" s="20" t="str">
        <f>IF(CA7="","",IF(CA7="-","【-】","【"&amp;SUBSTITUTE(TEXT(CA7,"#,##0.00"),"-","△")&amp;"】"))</f>
        <v>【73.78】</v>
      </c>
      <c r="CB6" s="21" t="str">
        <f>IF(CB7="",NA(),CB7)</f>
        <v>-</v>
      </c>
      <c r="CC6" s="21" t="str">
        <f t="shared" ref="CC6:CK6" si="9">IF(CC7="",NA(),CC7)</f>
        <v>-</v>
      </c>
      <c r="CD6" s="21">
        <f t="shared" si="9"/>
        <v>185.72</v>
      </c>
      <c r="CE6" s="21">
        <f t="shared" si="9"/>
        <v>150.13999999999999</v>
      </c>
      <c r="CF6" s="21">
        <f t="shared" si="9"/>
        <v>150</v>
      </c>
      <c r="CG6" s="21" t="str">
        <f t="shared" si="9"/>
        <v>-</v>
      </c>
      <c r="CH6" s="21" t="str">
        <f t="shared" si="9"/>
        <v>-</v>
      </c>
      <c r="CI6" s="21">
        <f t="shared" si="9"/>
        <v>224.88</v>
      </c>
      <c r="CJ6" s="21">
        <f t="shared" si="9"/>
        <v>228.64</v>
      </c>
      <c r="CK6" s="21">
        <f t="shared" si="9"/>
        <v>239.46</v>
      </c>
      <c r="CL6" s="20" t="str">
        <f>IF(CL7="","",IF(CL7="-","【-】","【"&amp;SUBSTITUTE(TEXT(CL7,"#,##0.00"),"-","△")&amp;"】"))</f>
        <v>【220.62】</v>
      </c>
      <c r="CM6" s="21" t="str">
        <f>IF(CM7="",NA(),CM7)</f>
        <v>-</v>
      </c>
      <c r="CN6" s="21" t="str">
        <f t="shared" ref="CN6:CV6" si="10">IF(CN7="",NA(),CN7)</f>
        <v>-</v>
      </c>
      <c r="CO6" s="21">
        <f t="shared" si="10"/>
        <v>33.43</v>
      </c>
      <c r="CP6" s="21">
        <f t="shared" si="10"/>
        <v>16.64</v>
      </c>
      <c r="CQ6" s="21">
        <f t="shared" si="10"/>
        <v>30.52</v>
      </c>
      <c r="CR6" s="21" t="str">
        <f t="shared" si="10"/>
        <v>-</v>
      </c>
      <c r="CS6" s="21" t="str">
        <f t="shared" si="10"/>
        <v>-</v>
      </c>
      <c r="CT6" s="21">
        <f t="shared" si="10"/>
        <v>42.4</v>
      </c>
      <c r="CU6" s="21">
        <f t="shared" si="10"/>
        <v>42.28</v>
      </c>
      <c r="CV6" s="21">
        <f t="shared" si="10"/>
        <v>41.06</v>
      </c>
      <c r="CW6" s="20" t="str">
        <f>IF(CW7="","",IF(CW7="-","【-】","【"&amp;SUBSTITUTE(TEXT(CW7,"#,##0.00"),"-","△")&amp;"】"))</f>
        <v>【42.22】</v>
      </c>
      <c r="CX6" s="21" t="str">
        <f>IF(CX7="",NA(),CX7)</f>
        <v>-</v>
      </c>
      <c r="CY6" s="21" t="str">
        <f t="shared" ref="CY6:DG6" si="11">IF(CY7="",NA(),CY7)</f>
        <v>-</v>
      </c>
      <c r="CZ6" s="21">
        <f t="shared" si="11"/>
        <v>82.36</v>
      </c>
      <c r="DA6" s="21">
        <f t="shared" si="11"/>
        <v>83.29</v>
      </c>
      <c r="DB6" s="21">
        <f t="shared" si="11"/>
        <v>83.37</v>
      </c>
      <c r="DC6" s="21" t="str">
        <f t="shared" si="11"/>
        <v>-</v>
      </c>
      <c r="DD6" s="21" t="str">
        <f t="shared" si="11"/>
        <v>-</v>
      </c>
      <c r="DE6" s="21">
        <f t="shared" si="11"/>
        <v>84.19</v>
      </c>
      <c r="DF6" s="21">
        <f t="shared" si="11"/>
        <v>84.34</v>
      </c>
      <c r="DG6" s="21">
        <f t="shared" si="11"/>
        <v>84.34</v>
      </c>
      <c r="DH6" s="20" t="str">
        <f>IF(DH7="","",IF(DH7="-","【-】","【"&amp;SUBSTITUTE(TEXT(DH7,"#,##0.00"),"-","△")&amp;"】"))</f>
        <v>【85.67】</v>
      </c>
      <c r="DI6" s="21" t="str">
        <f>IF(DI7="",NA(),DI7)</f>
        <v>-</v>
      </c>
      <c r="DJ6" s="21" t="str">
        <f t="shared" ref="DJ6:DR6" si="12">IF(DJ7="",NA(),DJ7)</f>
        <v>-</v>
      </c>
      <c r="DK6" s="20">
        <f t="shared" si="12"/>
        <v>0</v>
      </c>
      <c r="DL6" s="21">
        <f t="shared" si="12"/>
        <v>41.63</v>
      </c>
      <c r="DM6" s="21">
        <f t="shared" si="12"/>
        <v>43.99</v>
      </c>
      <c r="DN6" s="21" t="str">
        <f t="shared" si="12"/>
        <v>-</v>
      </c>
      <c r="DO6" s="21" t="str">
        <f t="shared" si="12"/>
        <v>-</v>
      </c>
      <c r="DP6" s="21">
        <f t="shared" si="12"/>
        <v>21.36</v>
      </c>
      <c r="DQ6" s="21">
        <f t="shared" si="12"/>
        <v>22.79</v>
      </c>
      <c r="DR6" s="21">
        <f t="shared" si="12"/>
        <v>24.8</v>
      </c>
      <c r="DS6" s="20" t="str">
        <f>IF(DS7="","",IF(DS7="-","【-】","【"&amp;SUBSTITUTE(TEXT(DS7,"#,##0.00"),"-","△")&amp;"】"))</f>
        <v>【28.00】</v>
      </c>
      <c r="DT6" s="21" t="str">
        <f>IF(DT7="",NA(),DT7)</f>
        <v>-</v>
      </c>
      <c r="DU6" s="21" t="str">
        <f t="shared" ref="DU6:EC6" si="13">IF(DU7="",NA(),DU7)</f>
        <v>-</v>
      </c>
      <c r="DV6" s="20">
        <f t="shared" si="13"/>
        <v>0</v>
      </c>
      <c r="DW6" s="20">
        <f t="shared" si="13"/>
        <v>0</v>
      </c>
      <c r="DX6" s="20">
        <f t="shared" si="13"/>
        <v>0</v>
      </c>
      <c r="DY6" s="21" t="str">
        <f t="shared" si="13"/>
        <v>-</v>
      </c>
      <c r="DZ6" s="21" t="str">
        <f t="shared" si="13"/>
        <v>-</v>
      </c>
      <c r="EA6" s="21">
        <f t="shared" si="13"/>
        <v>0.01</v>
      </c>
      <c r="EB6" s="21">
        <f t="shared" si="13"/>
        <v>0.01</v>
      </c>
      <c r="EC6" s="21">
        <f t="shared" si="13"/>
        <v>0.02</v>
      </c>
      <c r="ED6" s="20" t="str">
        <f>IF(ED7="","",IF(ED7="-","【-】","【"&amp;SUBSTITUTE(TEXT(ED7,"#,##0.00"),"-","△")&amp;"】"))</f>
        <v>【0.03】</v>
      </c>
      <c r="EE6" s="21" t="str">
        <f>IF(EE7="",NA(),EE7)</f>
        <v>-</v>
      </c>
      <c r="EF6" s="21" t="str">
        <f t="shared" ref="EF6:EN6" si="14">IF(EF7="",NA(),EF7)</f>
        <v>-</v>
      </c>
      <c r="EG6" s="20">
        <f t="shared" si="14"/>
        <v>0</v>
      </c>
      <c r="EH6" s="20">
        <f t="shared" si="14"/>
        <v>0</v>
      </c>
      <c r="EI6" s="20">
        <f t="shared" si="14"/>
        <v>0</v>
      </c>
      <c r="EJ6" s="21" t="str">
        <f t="shared" si="14"/>
        <v>-</v>
      </c>
      <c r="EK6" s="21" t="str">
        <f t="shared" si="14"/>
        <v>-</v>
      </c>
      <c r="EL6" s="21">
        <f t="shared" si="14"/>
        <v>0.39</v>
      </c>
      <c r="EM6" s="21">
        <f t="shared" si="14"/>
        <v>0.1</v>
      </c>
      <c r="EN6" s="21">
        <f t="shared" si="14"/>
        <v>0.08</v>
      </c>
      <c r="EO6" s="20" t="str">
        <f>IF(EO7="","",IF(EO7="-","【-】","【"&amp;SUBSTITUTE(TEXT(EO7,"#,##0.00"),"-","△")&amp;"】"))</f>
        <v>【0.13】</v>
      </c>
    </row>
    <row r="7" spans="1:148" s="22" customFormat="1" x14ac:dyDescent="0.2">
      <c r="A7" s="14"/>
      <c r="B7" s="23">
        <v>2022</v>
      </c>
      <c r="C7" s="23">
        <v>92053</v>
      </c>
      <c r="D7" s="23">
        <v>46</v>
      </c>
      <c r="E7" s="23">
        <v>17</v>
      </c>
      <c r="F7" s="23">
        <v>4</v>
      </c>
      <c r="G7" s="23">
        <v>0</v>
      </c>
      <c r="H7" s="23" t="s">
        <v>95</v>
      </c>
      <c r="I7" s="23" t="s">
        <v>96</v>
      </c>
      <c r="J7" s="23" t="s">
        <v>97</v>
      </c>
      <c r="K7" s="23" t="s">
        <v>98</v>
      </c>
      <c r="L7" s="23" t="s">
        <v>99</v>
      </c>
      <c r="M7" s="23" t="s">
        <v>100</v>
      </c>
      <c r="N7" s="24" t="s">
        <v>101</v>
      </c>
      <c r="O7" s="24">
        <v>77.17</v>
      </c>
      <c r="P7" s="24">
        <v>1.76</v>
      </c>
      <c r="Q7" s="24">
        <v>85.63</v>
      </c>
      <c r="R7" s="24">
        <v>2640</v>
      </c>
      <c r="S7" s="24">
        <v>94606</v>
      </c>
      <c r="T7" s="24">
        <v>490.64</v>
      </c>
      <c r="U7" s="24">
        <v>192.82</v>
      </c>
      <c r="V7" s="24">
        <v>1654</v>
      </c>
      <c r="W7" s="24">
        <v>0.65</v>
      </c>
      <c r="X7" s="24">
        <v>2544.62</v>
      </c>
      <c r="Y7" s="24" t="s">
        <v>101</v>
      </c>
      <c r="Z7" s="24" t="s">
        <v>101</v>
      </c>
      <c r="AA7" s="24">
        <v>100.01</v>
      </c>
      <c r="AB7" s="24">
        <v>100</v>
      </c>
      <c r="AC7" s="24">
        <v>100</v>
      </c>
      <c r="AD7" s="24" t="s">
        <v>101</v>
      </c>
      <c r="AE7" s="24" t="s">
        <v>101</v>
      </c>
      <c r="AF7" s="24">
        <v>105.78</v>
      </c>
      <c r="AG7" s="24">
        <v>106.09</v>
      </c>
      <c r="AH7" s="24">
        <v>106.44</v>
      </c>
      <c r="AI7" s="24">
        <v>104.54</v>
      </c>
      <c r="AJ7" s="24" t="s">
        <v>101</v>
      </c>
      <c r="AK7" s="24" t="s">
        <v>101</v>
      </c>
      <c r="AL7" s="24">
        <v>0</v>
      </c>
      <c r="AM7" s="24">
        <v>0</v>
      </c>
      <c r="AN7" s="24">
        <v>0</v>
      </c>
      <c r="AO7" s="24" t="s">
        <v>101</v>
      </c>
      <c r="AP7" s="24" t="s">
        <v>101</v>
      </c>
      <c r="AQ7" s="24">
        <v>63.96</v>
      </c>
      <c r="AR7" s="24">
        <v>69.42</v>
      </c>
      <c r="AS7" s="24">
        <v>72.86</v>
      </c>
      <c r="AT7" s="24">
        <v>65.930000000000007</v>
      </c>
      <c r="AU7" s="24" t="s">
        <v>101</v>
      </c>
      <c r="AV7" s="24" t="s">
        <v>101</v>
      </c>
      <c r="AW7" s="24">
        <v>37.08</v>
      </c>
      <c r="AX7" s="24">
        <v>65.72</v>
      </c>
      <c r="AY7" s="24">
        <v>63.33</v>
      </c>
      <c r="AZ7" s="24" t="s">
        <v>101</v>
      </c>
      <c r="BA7" s="24" t="s">
        <v>101</v>
      </c>
      <c r="BB7" s="24">
        <v>44.24</v>
      </c>
      <c r="BC7" s="24">
        <v>43.07</v>
      </c>
      <c r="BD7" s="24">
        <v>45.42</v>
      </c>
      <c r="BE7" s="24">
        <v>44.25</v>
      </c>
      <c r="BF7" s="24" t="s">
        <v>101</v>
      </c>
      <c r="BG7" s="24" t="s">
        <v>101</v>
      </c>
      <c r="BH7" s="24">
        <v>897.94</v>
      </c>
      <c r="BI7" s="24">
        <v>810.42</v>
      </c>
      <c r="BJ7" s="24">
        <v>854.47</v>
      </c>
      <c r="BK7" s="24" t="s">
        <v>101</v>
      </c>
      <c r="BL7" s="24" t="s">
        <v>101</v>
      </c>
      <c r="BM7" s="24">
        <v>1258.43</v>
      </c>
      <c r="BN7" s="24">
        <v>1163.75</v>
      </c>
      <c r="BO7" s="24">
        <v>1195.47</v>
      </c>
      <c r="BP7" s="24">
        <v>1182.1099999999999</v>
      </c>
      <c r="BQ7" s="24" t="s">
        <v>101</v>
      </c>
      <c r="BR7" s="24" t="s">
        <v>101</v>
      </c>
      <c r="BS7" s="24">
        <v>86.82</v>
      </c>
      <c r="BT7" s="24">
        <v>100</v>
      </c>
      <c r="BU7" s="24">
        <v>94.93</v>
      </c>
      <c r="BV7" s="24" t="s">
        <v>101</v>
      </c>
      <c r="BW7" s="24" t="s">
        <v>101</v>
      </c>
      <c r="BX7" s="24">
        <v>73.36</v>
      </c>
      <c r="BY7" s="24">
        <v>72.599999999999994</v>
      </c>
      <c r="BZ7" s="24">
        <v>69.430000000000007</v>
      </c>
      <c r="CA7" s="24">
        <v>73.78</v>
      </c>
      <c r="CB7" s="24" t="s">
        <v>101</v>
      </c>
      <c r="CC7" s="24" t="s">
        <v>101</v>
      </c>
      <c r="CD7" s="24">
        <v>185.72</v>
      </c>
      <c r="CE7" s="24">
        <v>150.13999999999999</v>
      </c>
      <c r="CF7" s="24">
        <v>150</v>
      </c>
      <c r="CG7" s="24" t="s">
        <v>101</v>
      </c>
      <c r="CH7" s="24" t="s">
        <v>101</v>
      </c>
      <c r="CI7" s="24">
        <v>224.88</v>
      </c>
      <c r="CJ7" s="24">
        <v>228.64</v>
      </c>
      <c r="CK7" s="24">
        <v>239.46</v>
      </c>
      <c r="CL7" s="24">
        <v>220.62</v>
      </c>
      <c r="CM7" s="24" t="s">
        <v>101</v>
      </c>
      <c r="CN7" s="24" t="s">
        <v>101</v>
      </c>
      <c r="CO7" s="24">
        <v>33.43</v>
      </c>
      <c r="CP7" s="24">
        <v>16.64</v>
      </c>
      <c r="CQ7" s="24">
        <v>30.52</v>
      </c>
      <c r="CR7" s="24" t="s">
        <v>101</v>
      </c>
      <c r="CS7" s="24" t="s">
        <v>101</v>
      </c>
      <c r="CT7" s="24">
        <v>42.4</v>
      </c>
      <c r="CU7" s="24">
        <v>42.28</v>
      </c>
      <c r="CV7" s="24">
        <v>41.06</v>
      </c>
      <c r="CW7" s="24">
        <v>42.22</v>
      </c>
      <c r="CX7" s="24" t="s">
        <v>101</v>
      </c>
      <c r="CY7" s="24" t="s">
        <v>101</v>
      </c>
      <c r="CZ7" s="24">
        <v>82.36</v>
      </c>
      <c r="DA7" s="24">
        <v>83.29</v>
      </c>
      <c r="DB7" s="24">
        <v>83.37</v>
      </c>
      <c r="DC7" s="24" t="s">
        <v>101</v>
      </c>
      <c r="DD7" s="24" t="s">
        <v>101</v>
      </c>
      <c r="DE7" s="24">
        <v>84.19</v>
      </c>
      <c r="DF7" s="24">
        <v>84.34</v>
      </c>
      <c r="DG7" s="24">
        <v>84.34</v>
      </c>
      <c r="DH7" s="24">
        <v>85.67</v>
      </c>
      <c r="DI7" s="24" t="s">
        <v>101</v>
      </c>
      <c r="DJ7" s="24" t="s">
        <v>101</v>
      </c>
      <c r="DK7" s="24">
        <v>0</v>
      </c>
      <c r="DL7" s="24">
        <v>41.63</v>
      </c>
      <c r="DM7" s="24">
        <v>43.99</v>
      </c>
      <c r="DN7" s="24" t="s">
        <v>101</v>
      </c>
      <c r="DO7" s="24" t="s">
        <v>101</v>
      </c>
      <c r="DP7" s="24">
        <v>21.36</v>
      </c>
      <c r="DQ7" s="24">
        <v>22.79</v>
      </c>
      <c r="DR7" s="24">
        <v>24.8</v>
      </c>
      <c r="DS7" s="24">
        <v>28</v>
      </c>
      <c r="DT7" s="24" t="s">
        <v>101</v>
      </c>
      <c r="DU7" s="24" t="s">
        <v>101</v>
      </c>
      <c r="DV7" s="24">
        <v>0</v>
      </c>
      <c r="DW7" s="24">
        <v>0</v>
      </c>
      <c r="DX7" s="24">
        <v>0</v>
      </c>
      <c r="DY7" s="24" t="s">
        <v>101</v>
      </c>
      <c r="DZ7" s="24" t="s">
        <v>101</v>
      </c>
      <c r="EA7" s="24">
        <v>0.01</v>
      </c>
      <c r="EB7" s="24">
        <v>0.01</v>
      </c>
      <c r="EC7" s="24">
        <v>0.02</v>
      </c>
      <c r="ED7" s="24">
        <v>0.03</v>
      </c>
      <c r="EE7" s="24" t="s">
        <v>101</v>
      </c>
      <c r="EF7" s="24" t="s">
        <v>101</v>
      </c>
      <c r="EG7" s="24">
        <v>0</v>
      </c>
      <c r="EH7" s="24">
        <v>0</v>
      </c>
      <c r="EI7" s="24">
        <v>0</v>
      </c>
      <c r="EJ7" s="24" t="s">
        <v>101</v>
      </c>
      <c r="EK7" s="24" t="s">
        <v>101</v>
      </c>
      <c r="EL7" s="24">
        <v>0.39</v>
      </c>
      <c r="EM7" s="24">
        <v>0.1</v>
      </c>
      <c r="EN7" s="24">
        <v>0.08</v>
      </c>
      <c r="EO7" s="24">
        <v>0.13</v>
      </c>
    </row>
    <row r="8" spans="1:148"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
      <c r="A9" s="26"/>
      <c r="B9" s="26" t="s">
        <v>102</v>
      </c>
      <c r="C9" s="26" t="s">
        <v>103</v>
      </c>
      <c r="D9" s="26" t="s">
        <v>104</v>
      </c>
      <c r="E9" s="26" t="s">
        <v>105</v>
      </c>
      <c r="F9" s="26" t="s">
        <v>106</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2">
      <c r="B11">
        <v>4</v>
      </c>
      <c r="C11">
        <v>3</v>
      </c>
      <c r="D11">
        <v>2</v>
      </c>
      <c r="E11">
        <v>1</v>
      </c>
      <c r="F11">
        <v>0</v>
      </c>
      <c r="G11" t="s">
        <v>107</v>
      </c>
    </row>
    <row r="12" spans="1:148" x14ac:dyDescent="0.2">
      <c r="B12">
        <v>1</v>
      </c>
      <c r="C12">
        <v>1</v>
      </c>
      <c r="D12">
        <v>2</v>
      </c>
      <c r="E12">
        <v>3</v>
      </c>
      <c r="F12">
        <v>4</v>
      </c>
      <c r="G12" t="s">
        <v>108</v>
      </c>
    </row>
    <row r="13" spans="1:148" x14ac:dyDescent="0.2">
      <c r="B13" t="s">
        <v>109</v>
      </c>
      <c r="C13" t="s">
        <v>110</v>
      </c>
      <c r="D13" t="s">
        <v>110</v>
      </c>
      <c r="E13" t="s">
        <v>110</v>
      </c>
      <c r="F13" t="s">
        <v>110</v>
      </c>
      <c r="G13" t="s">
        <v>111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池田　直斗</cp:lastModifiedBy>
  <cp:lastPrinted>2024-02-08T03:00:13Z</cp:lastPrinted>
  <dcterms:created xsi:type="dcterms:W3CDTF">2023-12-12T00:54:33Z</dcterms:created>
  <dcterms:modified xsi:type="dcterms:W3CDTF">2024-02-26T06:46:21Z</dcterms:modified>
  <cp:category/>
</cp:coreProperties>
</file>