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7下水（小規模、特地）\"/>
    </mc:Choice>
  </mc:AlternateContent>
  <workbookProtection workbookAlgorithmName="SHA-512" workbookHashValue="B7aDBz4y+gwgoKyQb7l9JI4Nu7Fkd67RUB/EMsn1gFlzDGf2ScMRrWKNFTQdzterpcOQauWllm0UkQuifSxcDw==" workbookSaltValue="0QAReTszqih7G+agecQK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<sst xmlns="http://schemas.openxmlformats.org/spreadsheetml/2006/main" count="247" uniqueCount="119">
  <si>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</si>
  <si>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</si>
  <si>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</si>
  <si>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</si>
  <si>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</si>
  <si>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</si>
  <si>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</si>
  <si>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</si>
  <si>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</si>
  <si>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</si>
  <si>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</si>
  <si>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</si>
  <si>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</si>
  <si>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</si>
  <si>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</si>
  <si>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</si>
  <si>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</si>
  <si>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</si>
  <si>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</si>
  <si>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</si>
  <si>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</si>
  <si>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</si>
  <si>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</si>
  <si>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</si>
  <si>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</si>
  <si>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</si>
  <si>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</si>
  <si>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</si>
  <si>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</si>
  <si>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</si>
  <si>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</si>
  <si>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</si>
  <si>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</si>
  <si>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</si>
  <si>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</si>
  <si>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</si>
  <si>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</si>
  <si>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</si>
  <si>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</si>
  <si>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</si>
  <si>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</si>
  <si>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</si>
  <si>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</si>
  <si>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</si>
  <si>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</si>
  <si>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</si>
  <si>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</si>
  <si>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</si>
  <si>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</si>
  <si>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</si>
  <si>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</si>
  <si>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</si>
  <si>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</si>
  <si>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</si>
  <si>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</si>
  <si>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</si>
  <si>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</si>
  <si>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</si>
  <si>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</si>
  <si>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</si>
  <si>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</si>
  <si>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</si>
  <si>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</si>
  <si>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</si>
  <si>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</si>
  <si>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</si>
  <si>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</si>
  <si>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</si>
  <si>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</si>
  <si>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</si>
  <si>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</si>
  <si>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</si>
  <si>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</si>
  <si>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</si>
  <si>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</si>
  <si>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</si>
  <si>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</si>
  <si>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</si>
  <si>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</si>
  <si>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</si>
  <si>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</si>
  <si>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</si>
  <si>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</si>
  <si>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</si>
  <si>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</si>
  <si>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</si>
  <si>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</si>
  <si>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</si>
  <si>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</si>
  <si>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</si>
  <si>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</si>
  <si>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</si>
  <si>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</si>
  <si>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</si>
  <si>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</si>
  <si>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</si>
  <si>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</si>
  <si>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</si>
  <si>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</si>
  <si>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</si>
  <si>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</si>
  <si>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</si>
  <si>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</si>
  <si>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</si>
  <si>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</si>
  <si>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</si>
  <si>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</si>
  <si>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</si>
  <si>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</si>
  <si>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</si>
  <si>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</si>
  <si>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</si>
  <si>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</si>
  <si>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</si>
  <si>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</si>
  <si>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</si>
  <si>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H16年度から事業を開始しているため、耐用年数はまだ超えないものの、経年劣化による修繕は増加している。今後見込まれる更新等については、計画的に実施していく必要がある。</t>
    <rPh sb="3" eb="4">
      <t>ネン</t>
    </rPh>
    <rPh sb="4" eb="5">
      <t>ド</t>
    </rPh>
    <rPh sb="7" eb="9">
      <t>ジギョウ</t>
    </rPh>
    <rPh sb="10" eb="12">
      <t>カイシ</t>
    </rPh>
    <rPh sb="19" eb="21">
      <t>タイヨウ</t>
    </rPh>
    <rPh sb="21" eb="23">
      <t>ネンスウ</t>
    </rPh>
    <rPh sb="26" eb="27">
      <t>コ</t>
    </rPh>
    <rPh sb="34" eb="36">
      <t>ケイネン</t>
    </rPh>
    <rPh sb="36" eb="38">
      <t>レッカ</t>
    </rPh>
    <rPh sb="41" eb="43">
      <t>シュウゼン</t>
    </rPh>
    <rPh sb="44" eb="46">
      <t>ゾウカ</t>
    </rPh>
    <rPh sb="51" eb="53">
      <t>コンゴ</t>
    </rPh>
    <rPh sb="53" eb="55">
      <t>ミコ</t>
    </rPh>
    <rPh sb="58" eb="60">
      <t>コウシン</t>
    </rPh>
    <rPh sb="60" eb="61">
      <t>ナド</t>
    </rPh>
    <rPh sb="67" eb="70">
      <t>ケイカクテキ</t>
    </rPh>
    <rPh sb="71" eb="73">
      <t>ジッシ</t>
    </rPh>
    <rPh sb="77" eb="79">
      <t>ヒツヨウ</t>
    </rPh>
    <phoneticPr fontId="4"/>
  </si>
  <si>
    <t>H22年度で整備事業を終了し、現在は維持管理のみ行っているが、経年劣化による修繕やブロワ等の消耗機器の交換の増加が予測される。また、更新等の時期を見据えると、今後の経営はさらに厳しくなると予想される。使用料の改定のほか、維持管理の個人管理への切換え等の抜本的な事業の見直しが必要であると考えている。</t>
    <rPh sb="33" eb="35">
      <t>レッカ</t>
    </rPh>
    <rPh sb="44" eb="45">
      <t>ナド</t>
    </rPh>
    <rPh sb="46" eb="48">
      <t>ショウモウ</t>
    </rPh>
    <rPh sb="48" eb="50">
      <t>キキ</t>
    </rPh>
    <rPh sb="51" eb="53">
      <t>コウカン</t>
    </rPh>
    <rPh sb="54" eb="56">
      <t>ゾウカ</t>
    </rPh>
    <rPh sb="57" eb="59">
      <t>ヨソク</t>
    </rPh>
    <rPh sb="66" eb="68">
      <t>コウシン</t>
    </rPh>
    <rPh sb="68" eb="69">
      <t>ナド</t>
    </rPh>
    <rPh sb="70" eb="72">
      <t>ジキ</t>
    </rPh>
    <rPh sb="73" eb="75">
      <t>ミス</t>
    </rPh>
    <rPh sb="79" eb="81">
      <t>コンゴ</t>
    </rPh>
    <rPh sb="82" eb="84">
      <t>ケイエイ</t>
    </rPh>
    <rPh sb="88" eb="89">
      <t>キビ</t>
    </rPh>
    <rPh sb="94" eb="96">
      <t>ヨソウ</t>
    </rPh>
    <rPh sb="100" eb="103">
      <t>シヨウリョウ</t>
    </rPh>
    <rPh sb="104" eb="106">
      <t>カイテイ</t>
    </rPh>
    <rPh sb="110" eb="112">
      <t>イジ</t>
    </rPh>
    <rPh sb="112" eb="114">
      <t>カンリ</t>
    </rPh>
    <rPh sb="115" eb="117">
      <t>コジン</t>
    </rPh>
    <rPh sb="117" eb="119">
      <t>カンリ</t>
    </rPh>
    <rPh sb="121" eb="123">
      <t>キリカ</t>
    </rPh>
    <rPh sb="124" eb="125">
      <t>ナド</t>
    </rPh>
    <rPh sb="126" eb="129">
      <t>バッポンテキ</t>
    </rPh>
    <rPh sb="130" eb="132">
      <t>ジギョウ</t>
    </rPh>
    <rPh sb="133" eb="135">
      <t>ミナオ</t>
    </rPh>
    <rPh sb="137" eb="139">
      <t>ヒツヨウ</t>
    </rPh>
    <rPh sb="143" eb="144">
      <t>カンガ</t>
    </rPh>
    <phoneticPr fontId="4"/>
  </si>
  <si>
    <t>①収益的収支比率については、委託料の増加や経年劣化による修繕費の増加により前年を上回っている。また、使用料の不足分を一般会計からの繰入金で補填している状況であるため、今後、健全性・効率性を高める必要がある。　　　　　　　　　　　　　　　　　　　　　　　　　　　　　　　　　　　　　　　　　　　　　　　　　　　　　④企業債残高対事業規模比率は、起債償還金の一部を一般会計からの繰入金で対応している。
⑤経費回収率は、委託料の増加や経年劣化による修繕費の増加により、全国平均を下回っている。現状では、使用料で回収すべき経費を賄えていない状態が続いており、今後は修繕費の増加が見込まれ、さらに悪化してくものと考えられる。　
⑥汚水処理原価は、類似団体平均値を下回ってはいるが、委託料や修繕費の増加により年々増加の傾向にあるため、維持管理費の削減に努めたい。　　　　　　　　　　　　　　　　　　　　　　　　　　　　　　　　　　　　⑦施設利用率、⑧水洗化率については、市が設置、管理する浄化槽事業であるため100％である。</t>
    <rPh sb="37" eb="39">
      <t>ゼンネン</t>
    </rPh>
    <rPh sb="50" eb="52">
      <t>シヨウ</t>
    </rPh>
    <rPh sb="52" eb="53">
      <t>リョウ</t>
    </rPh>
    <rPh sb="54" eb="56">
      <t>フソク</t>
    </rPh>
    <rPh sb="56" eb="57">
      <t>ブン</t>
    </rPh>
    <rPh sb="157" eb="159">
      <t>キギョウ</t>
    </rPh>
    <rPh sb="159" eb="160">
      <t>サイ</t>
    </rPh>
    <rPh sb="160" eb="162">
      <t>ザンダカ</t>
    </rPh>
    <rPh sb="162" eb="163">
      <t>タイ</t>
    </rPh>
    <rPh sb="163" eb="165">
      <t>ジギョウ</t>
    </rPh>
    <rPh sb="165" eb="167">
      <t>キボ</t>
    </rPh>
    <rPh sb="167" eb="169">
      <t>ヒリツ</t>
    </rPh>
    <rPh sb="171" eb="173">
      <t>キサイ</t>
    </rPh>
    <rPh sb="173" eb="176">
      <t>ショウカンキン</t>
    </rPh>
    <rPh sb="177" eb="179">
      <t>イチブ</t>
    </rPh>
    <rPh sb="180" eb="182">
      <t>イッパン</t>
    </rPh>
    <rPh sb="182" eb="184">
      <t>カイケイ</t>
    </rPh>
    <rPh sb="187" eb="189">
      <t>クリイレ</t>
    </rPh>
    <rPh sb="189" eb="190">
      <t>キン</t>
    </rPh>
    <rPh sb="191" eb="193">
      <t>タイオウ</t>
    </rPh>
    <rPh sb="231" eb="233">
      <t>ゼンコク</t>
    </rPh>
    <rPh sb="233" eb="235">
      <t>ヘイキン</t>
    </rPh>
    <rPh sb="236" eb="238">
      <t>シタマワ</t>
    </rPh>
    <rPh sb="243" eb="245">
      <t>ゲンジョウ</t>
    </rPh>
    <rPh sb="266" eb="268">
      <t>ジョウタイ</t>
    </rPh>
    <rPh sb="269" eb="270">
      <t>ツヅ</t>
    </rPh>
    <rPh sb="275" eb="277">
      <t>コンゴ</t>
    </rPh>
    <rPh sb="278" eb="280">
      <t>シュウゼン</t>
    </rPh>
    <rPh sb="280" eb="281">
      <t>ヒ</t>
    </rPh>
    <rPh sb="282" eb="284">
      <t>ゾウカ</t>
    </rPh>
    <rPh sb="285" eb="287">
      <t>ミコ</t>
    </rPh>
    <rPh sb="293" eb="295">
      <t>アッカ</t>
    </rPh>
    <rPh sb="301" eb="302">
      <t>カンガ</t>
    </rPh>
    <rPh sb="335" eb="338">
      <t>イタクリョウ</t>
    </rPh>
    <rPh sb="339" eb="341">
      <t>シュウゼン</t>
    </rPh>
    <rPh sb="341" eb="342">
      <t>ヒ</t>
    </rPh>
    <rPh sb="343" eb="345">
      <t>ゾウカ</t>
    </rPh>
    <rPh sb="348" eb="350">
      <t>ネンネン</t>
    </rPh>
    <rPh sb="350" eb="352">
      <t>ゾウカ</t>
    </rPh>
    <rPh sb="353" eb="355">
      <t>ケイコウ</t>
    </rPh>
    <rPh sb="361" eb="363">
      <t>イジ</t>
    </rPh>
    <rPh sb="363" eb="365">
      <t>カンリ</t>
    </rPh>
    <rPh sb="365" eb="366">
      <t>ヒ</t>
    </rPh>
    <rPh sb="367" eb="369">
      <t>サクゲン</t>
    </rPh>
    <rPh sb="370" eb="371">
      <t>ツト</t>
    </rPh>
    <rPh sb="429" eb="430">
      <t>シ</t>
    </rPh>
    <rPh sb="431" eb="433">
      <t>セッチ</t>
    </rPh>
    <rPh sb="434" eb="436">
      <t>カンリ</t>
    </rPh>
    <rPh sb="438" eb="441">
      <t>ジョウカソウ</t>
    </rPh>
    <rPh sb="441" eb="44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</si>
</sst>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5B-40B8-B472-7AB5551F03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5B-40B8-B472-7AB5551F03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6-4870-9A08-8112759181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D436-4870-9A08-8112759181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7E-4D19-BEB6-3E54AAC6FE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5C7E-4D19-BEB6-3E54AAC6FE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77.95</c:v>
                </c:pt>
                <c:pt idx="1">
                  <c:v>88.66</c:v>
                </c:pt>
                <c:pt idx="2">
                  <c:v>87.41</c:v>
                </c:pt>
                <c:pt idx="3">
                  <c:v>87.32</c:v>
                </c:pt>
                <c:pt idx="4">
                  <c:v>87.46</c:v>
                </c:pt>
              </c:numCache>
            </c:numRef>
          </c:val>
          <c:extLst>
            <c:ext xmlns:c16="http://schemas.microsoft.com/office/drawing/2014/chart" uri="{C3380CC4-5D6E-409C-BE32-E72D297353CC}">
              <c16:uniqueId val="{00000000-E133-4262-82F7-0D7A8188FC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33-4262-82F7-0D7A8188FC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F-4A94-8B13-20682BEA8F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F-4A94-8B13-20682BEA8F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A-4067-B814-C37C224769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A-4067-B814-C37C224769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3-4E0F-8B92-4365DCAD87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3-4E0F-8B92-4365DCAD87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C-47C3-9AB3-D102F73168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C-47C3-9AB3-D102F73168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486.43</c:v>
                </c:pt>
                <c:pt idx="1">
                  <c:v>0</c:v>
                </c:pt>
                <c:pt idx="2">
                  <c:v>0</c:v>
                </c:pt>
                <c:pt idx="3" formatCode="#,##0.00;&quot;△&quot;#,##0.00;&quot;-&quot;">
                  <c:v>23.23</c:v>
                </c:pt>
                <c:pt idx="4" formatCode="#,##0.00;&quot;△&quot;#,##0.00;&quot;-&quot;">
                  <c:v>116.14</c:v>
                </c:pt>
              </c:numCache>
            </c:numRef>
          </c:val>
          <c:extLst>
            <c:ext xmlns:c16="http://schemas.microsoft.com/office/drawing/2014/chart" uri="{C3380CC4-5D6E-409C-BE32-E72D297353CC}">
              <c16:uniqueId val="{00000000-36BF-4667-9F2B-22D9CF4546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6BF-4667-9F2B-22D9CF4546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75.12</c:v>
                </c:pt>
                <c:pt idx="1">
                  <c:v>57.8</c:v>
                </c:pt>
                <c:pt idx="2">
                  <c:v>48.71</c:v>
                </c:pt>
                <c:pt idx="3">
                  <c:v>52.36</c:v>
                </c:pt>
                <c:pt idx="4">
                  <c:v>50.71</c:v>
                </c:pt>
              </c:numCache>
            </c:numRef>
          </c:val>
          <c:extLst>
            <c:ext xmlns:c16="http://schemas.microsoft.com/office/drawing/2014/chart" uri="{C3380CC4-5D6E-409C-BE32-E72D297353CC}">
              <c16:uniqueId val="{00000000-A36C-45D2-801A-4620F8A119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A36C-45D2-801A-4620F8A119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149.99</c:v>
                </c:pt>
                <c:pt idx="1">
                  <c:v>196.46</c:v>
                </c:pt>
                <c:pt idx="2">
                  <c:v>210.81</c:v>
                </c:pt>
                <c:pt idx="3">
                  <c:v>214.17</c:v>
                </c:pt>
                <c:pt idx="4">
                  <c:v>222.68</c:v>
                </c:pt>
              </c:numCache>
            </c:numRef>
          </c:val>
          <c:extLst>
            <c:ext xmlns:c16="http://schemas.microsoft.com/office/drawing/2014/chart" uri="{C3380CC4-5D6E-409C-BE32-E72D297353CC}">
              <c16:uniqueId val="{00000000-68C2-4EFD-B506-995B3229F8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68C2-4EFD-B506-995B3229F8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鹿沼市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97288</v>
      </c>
      <c r="AM8" s="75"/>
      <c r="AN8" s="75"/>
      <c r="AO8" s="75"/>
      <c r="AP8" s="75"/>
      <c r="AQ8" s="75"/>
      <c r="AR8" s="75"/>
      <c r="AS8" s="75"/>
      <c r="AT8" s="74">
        <f>データ!T6</f>
        <v>490.64</v>
      </c>
      <c r="AU8" s="74"/>
      <c r="AV8" s="74"/>
      <c r="AW8" s="74"/>
      <c r="AX8" s="74"/>
      <c r="AY8" s="74"/>
      <c r="AZ8" s="74"/>
      <c r="BA8" s="74"/>
      <c r="BB8" s="74">
        <f>データ!U6</f>
        <v>198.29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0.43</v>
      </c>
      <c r="Q10" s="74"/>
      <c r="R10" s="74"/>
      <c r="S10" s="74"/>
      <c r="T10" s="74"/>
      <c r="U10" s="74"/>
      <c r="V10" s="74"/>
      <c r="W10" s="74">
        <f>データ!Q6</f>
        <v>100</v>
      </c>
      <c r="X10" s="74"/>
      <c r="Y10" s="74"/>
      <c r="Z10" s="74"/>
      <c r="AA10" s="74"/>
      <c r="AB10" s="74"/>
      <c r="AC10" s="74"/>
      <c r="AD10" s="75">
        <f>データ!R6</f>
        <v>4104</v>
      </c>
      <c r="AE10" s="75"/>
      <c r="AF10" s="75"/>
      <c r="AG10" s="75"/>
      <c r="AH10" s="75"/>
      <c r="AI10" s="75"/>
      <c r="AJ10" s="75"/>
      <c r="AK10" s="2"/>
      <c r="AL10" s="75">
        <f>データ!V6</f>
        <v>420</v>
      </c>
      <c r="AM10" s="75"/>
      <c r="AN10" s="75"/>
      <c r="AO10" s="75"/>
      <c r="AP10" s="75"/>
      <c r="AQ10" s="75"/>
      <c r="AR10" s="75"/>
      <c r="AS10" s="75"/>
      <c r="AT10" s="74">
        <f>データ!W6</f>
        <v>43.46</v>
      </c>
      <c r="AU10" s="74"/>
      <c r="AV10" s="74"/>
      <c r="AW10" s="74"/>
      <c r="AX10" s="74"/>
      <c r="AY10" s="74"/>
      <c r="AZ10" s="74"/>
      <c r="BA10" s="74"/>
      <c r="BB10" s="74">
        <f>データ!X6</f>
        <v>9.66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ckDXYowsn76zsSOF4zKlzPYp8eGGDLLO9RZ4XU/9wsZebvnHl8hJqKp+rfZgcx4PqnNp9/DHVNyJmaY7utB/zw==" saltValue="9ex7JKh8Y/eJXEiJClUT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92053</v>
      </c>
      <c r="D6" s="33">
        <f t="shared" si="3"/>
        <v>47</v>
      </c>
      <c r="E6" s="33">
        <f t="shared" si="3"/>
        <v>18</v>
      </c>
      <c r="F6" s="33">
        <f t="shared" si="3"/>
        <v>0</v>
      </c>
      <c r="G6" s="33">
        <f t="shared" si="3"/>
        <v>0</v>
      </c>
      <c r="H6" s="33" t="str">
        <f t="shared" si="3"/>
        <v>栃木県　鹿沼市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0.43</v>
      </c>
      <c r="Q6" s="34">
        <f t="shared" si="3"/>
        <v>100</v>
      </c>
      <c r="R6" s="34">
        <f t="shared" si="3"/>
        <v>4104</v>
      </c>
      <c r="S6" s="34">
        <f t="shared" si="3"/>
        <v>97288</v>
      </c>
      <c r="T6" s="34">
        <f t="shared" si="3"/>
        <v>490.64</v>
      </c>
      <c r="U6" s="34">
        <f t="shared" si="3"/>
        <v>198.29</v>
      </c>
      <c r="V6" s="34">
        <f t="shared" si="3"/>
        <v>420</v>
      </c>
      <c r="W6" s="34">
        <f t="shared" si="3"/>
        <v>43.46</v>
      </c>
      <c r="X6" s="34">
        <f t="shared" si="3"/>
        <v>9.66</v>
      </c>
      <c r="Y6" s="35">
        <f>IF(Y7="",NA(),Y7)</f>
        <v>77.95</v>
      </c>
      <c r="Z6" s="35">
        <f t="shared" ref="Z6:AH6" si="4">IF(Z7="",NA(),Z7)</f>
        <v>88.66</v>
      </c>
      <c r="AA6" s="35">
        <f t="shared" si="4"/>
        <v>87.41</v>
      </c>
      <c r="AB6" s="35">
        <f t="shared" si="4"/>
        <v>87.32</v>
      </c>
      <c r="AC6" s="35">
        <f t="shared" si="4"/>
        <v>87.46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486.43</v>
      </c>
      <c r="BG6" s="34">
        <f t="shared" ref="BG6:BO6" si="7">IF(BG7="",NA(),BG7)</f>
        <v>0</v>
      </c>
      <c r="BH6" s="34">
        <f t="shared" si="7"/>
        <v>0</v>
      </c>
      <c r="BI6" s="35">
        <f t="shared" si="7"/>
        <v>23.23</v>
      </c>
      <c r="BJ6" s="35">
        <f t="shared" si="7"/>
        <v>116.14</v>
      </c>
      <c r="BK6" s="35">
        <f t="shared" si="7"/>
        <v>392.19</v>
      </c>
      <c r="BL6" s="35">
        <f t="shared" si="7"/>
        <v>413.5</v>
      </c>
      <c r="BM6" s="35">
        <f t="shared" si="7"/>
        <v>407.42</v>
      </c>
      <c r="BN6" s="35">
        <f t="shared" si="7"/>
        <v>386.46</v>
      </c>
      <c r="BO6" s="35">
        <f t="shared" si="7"/>
        <v>421.25</v>
      </c>
      <c r="BP6" s="34" t="str">
        <f>IF(BP7="","",IF(BP7="-","【-】","【"&amp;SUBSTITUTE(TEXT(BP7,"#,##0.00"),"-","△")&amp;"】"))</f>
        <v>【307.23】</v>
      </c>
      <c r="BQ6" s="35">
        <f>IF(BQ7="",NA(),BQ7)</f>
        <v>75.12</v>
      </c>
      <c r="BR6" s="35">
        <f t="shared" ref="BR6:BZ6" si="8">IF(BR7="",NA(),BR7)</f>
        <v>57.8</v>
      </c>
      <c r="BS6" s="35">
        <f t="shared" si="8"/>
        <v>48.71</v>
      </c>
      <c r="BT6" s="35">
        <f t="shared" si="8"/>
        <v>52.36</v>
      </c>
      <c r="BU6" s="35">
        <f t="shared" si="8"/>
        <v>50.71</v>
      </c>
      <c r="BV6" s="35">
        <f t="shared" si="8"/>
        <v>57.03</v>
      </c>
      <c r="BW6" s="35">
        <f t="shared" si="8"/>
        <v>55.84</v>
      </c>
      <c r="BX6" s="35">
        <f t="shared" si="8"/>
        <v>57.08</v>
      </c>
      <c r="BY6" s="35">
        <f t="shared" si="8"/>
        <v>55.85</v>
      </c>
      <c r="BZ6" s="35">
        <f t="shared" si="8"/>
        <v>53.23</v>
      </c>
      <c r="CA6" s="34" t="str">
        <f>IF(CA7="","",IF(CA7="-","【-】","【"&amp;SUBSTITUTE(TEXT(CA7,"#,##0.00"),"-","△")&amp;"】"))</f>
        <v>【59.98】</v>
      </c>
      <c r="CB6" s="35">
        <f>IF(CB7="",NA(),CB7)</f>
        <v>149.99</v>
      </c>
      <c r="CC6" s="35">
        <f t="shared" ref="CC6:CK6" si="9">IF(CC7="",NA(),CC7)</f>
        <v>196.46</v>
      </c>
      <c r="CD6" s="35">
        <f t="shared" si="9"/>
        <v>210.81</v>
      </c>
      <c r="CE6" s="35">
        <f t="shared" si="9"/>
        <v>214.17</v>
      </c>
      <c r="CF6" s="35">
        <f t="shared" si="9"/>
        <v>222.68</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92053</v>
      </c>
      <c r="D7" s="37">
        <v>47</v>
      </c>
      <c r="E7" s="37">
        <v>18</v>
      </c>
      <c r="F7" s="37">
        <v>0</v>
      </c>
      <c r="G7" s="37">
        <v>0</v>
      </c>
      <c r="H7" s="37" t="s">
        <v>98</v>
      </c>
      <c r="I7" s="37" t="s">
        <v>99</v>
      </c>
      <c r="J7" s="37" t="s">
        <v>100</v>
      </c>
      <c r="K7" s="37" t="s">
        <v>101</v>
      </c>
      <c r="L7" s="37" t="s">
        <v>102</v>
      </c>
      <c r="M7" s="37" t="s">
        <v>103</v>
      </c>
      <c r="N7" s="38" t="s">
        <v>104</v>
      </c>
      <c r="O7" s="38" t="s">
        <v>105</v>
      </c>
      <c r="P7" s="38">
        <v>0.43</v>
      </c>
      <c r="Q7" s="38">
        <v>100</v>
      </c>
      <c r="R7" s="38">
        <v>4104</v>
      </c>
      <c r="S7" s="38">
        <v>97288</v>
      </c>
      <c r="T7" s="38">
        <v>490.64</v>
      </c>
      <c r="U7" s="38">
        <v>198.29</v>
      </c>
      <c r="V7" s="38">
        <v>420</v>
      </c>
      <c r="W7" s="38">
        <v>43.46</v>
      </c>
      <c r="X7" s="38">
        <v>9.66</v>
      </c>
      <c r="Y7" s="38">
        <v>77.95</v>
      </c>
      <c r="Z7" s="38">
        <v>88.66</v>
      </c>
      <c r="AA7" s="38">
        <v>87.41</v>
      </c>
      <c r="AB7" s="38">
        <v>87.32</v>
      </c>
      <c r="AC7" s="38">
        <v>87.46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486.43</v>
      </c>
      <c r="BG7" s="38">
        <v>0</v>
      </c>
      <c r="BH7" s="38">
        <v>0</v>
      </c>
      <c r="BI7" s="38">
        <v>23.23</v>
      </c>
      <c r="BJ7" s="38">
        <v>116.14</v>
      </c>
      <c r="BK7" s="38">
        <v>392.19</v>
      </c>
      <c r="BL7" s="38">
        <v>413.5</v>
      </c>
      <c r="BM7" s="38">
        <v>407.42</v>
      </c>
      <c r="BN7" s="38">
        <v>386.46</v>
      </c>
      <c r="BO7" s="38">
        <v>421.25</v>
      </c>
      <c r="BP7" s="38">
        <v>307.23</v>
      </c>
      <c r="BQ7" s="38">
        <v>75.12</v>
      </c>
      <c r="BR7" s="38">
        <v>57.8</v>
      </c>
      <c r="BS7" s="38">
        <v>48.71</v>
      </c>
      <c r="BT7" s="38">
        <v>52.36</v>
      </c>
      <c r="BU7" s="38">
        <v>50.71</v>
      </c>
      <c r="BV7" s="38">
        <v>57.03</v>
      </c>
      <c r="BW7" s="38">
        <v>55.84</v>
      </c>
      <c r="BX7" s="38">
        <v>57.08</v>
      </c>
      <c r="BY7" s="38">
        <v>55.85</v>
      </c>
      <c r="BZ7" s="38">
        <v>53.23</v>
      </c>
      <c r="CA7" s="38">
        <v>59.98</v>
      </c>
      <c r="CB7" s="38">
        <v>149.99</v>
      </c>
      <c r="CC7" s="38">
        <v>196.46</v>
      </c>
      <c r="CD7" s="38">
        <v>210.81</v>
      </c>
      <c r="CE7" s="38">
        <v>214.17</v>
      </c>
      <c r="CF7" s="38">
        <v>222.68</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2020-12-04T03:16:15Z</dcterms:created>
  <dcterms:modified xsi:type="dcterms:W3CDTF">2021-02-20T02:16:15Z</dcterms:modified>
  <cp:category/>
</cp:coreProperties>
</file>