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0A7B874B-1FAD-4BAE-97CF-2ABA72939AC5}" xr6:coauthVersionLast="47" xr6:coauthVersionMax="47" xr10:uidLastSave="{00000000-0000-0000-0000-000000000000}"/>
  <workbookProtection workbookAlgorithmName="SHA-512" workbookHashValue="YjVl8TMuhaepDDmBJygp0AMwTxJ+BvRk/TSc602vCRR+TnQKzEoT/9OMO9HIySIvxiR5YJ1lq6OKi42x7R9vfA==" workbookSaltValue="R7qJ7lA6YrOwi854SYHIgA=="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<sst xmlns="http://schemas.openxmlformats.org/spreadsheetml/2006/main" count="253" uniqueCount="115">
  <si>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</si>
  <si>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</si>
  <si>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</si>
  <si>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</si>
  <si>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</si>
  <si>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</si>
  <si>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</si>
  <si>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</si>
  <si>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</si>
  <si>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</si>
  <si>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</si>
  <si>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</si>
  <si>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</si>
  <si>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</si>
  <si>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</si>
  <si>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</si>
  <si>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</si>
  <si>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</si>
  <si>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</si>
  <si>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</si>
  <si>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</si>
  <si>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</si>
  <si>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</si>
  <si>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</si>
  <si>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</si>
  <si>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</si>
  <si>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</si>
  <si>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</si>
  <si>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</si>
  <si>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</si>
  <si>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</si>
  <si>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</si>
  <si>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</si>
  <si>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</si>
  <si>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</si>
  <si>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</si>
  <si>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</si>
  <si>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</si>
  <si>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</si>
  <si>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</si>
  <si>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</si>
  <si>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</si>
  <si>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</si>
  <si>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</si>
  <si>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</si>
  <si>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</si>
  <si>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</si>
  <si>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</si>
  <si>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</si>
  <si>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</si>
  <si>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</si>
  <si>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</si>
  <si>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</si>
  <si>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</si>
  <si>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</si>
  <si>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</si>
  <si>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</si>
  <si>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</si>
  <si>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</si>
  <si>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</si>
  <si>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</si>
  <si>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</si>
  <si>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</si>
  <si>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</si>
  <si>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</si>
  <si>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</si>
  <si>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</si>
  <si>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</si>
  <si>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</si>
  <si>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</si>
  <si>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</si>
  <si>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</si>
  <si>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</si>
  <si>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</si>
  <si>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</si>
  <si>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</si>
  <si>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</si>
  <si>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</si>
  <si>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</si>
  <si>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</si>
  <si>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</si>
  <si>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</si>
  <si>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</si>
  <si>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</si>
  <si>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</si>
  <si>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</si>
  <si>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</si>
  <si>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</si>
  <si>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</si>
  <si>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</si>
  <si>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</si>
  <si>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</si>
  <si>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</si>
  <si>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</si>
  <si>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</si>
  <si>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</si>
  <si>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</si>
  <si>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</si>
  <si>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</si>
  <si>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</si>
  <si>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</si>
  <si>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</si>
  <si>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</si>
  <si>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</si>
  <si>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</si>
  <si>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</si>
  <si>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</si>
  <si>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</si>
  <si>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</si>
  <si>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</si>
  <si>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</si>
  <si>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</si>
  <si>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当該値は100％を超えていますが、収益の内容は一般会計から財源補てんの繰入金を受けている状況にあることから、健全な経営のために、経費削減、財源の確保を図っていく必要があります。
③流動比率
　類似団体よりもかなり低い状況であり、企業債償還には繰入金を受ける等で対応しております。しかしながら流動比率増加に向けて、企業債償還を着実に進めるとともに、経費削減、財源の確保を図っていく必要があります。
④企業債残高対事業規模比率
　企業債償還の進行による残高が減少したこと等により、前年度よりも改善し、類似団体よりも低い状況となりました。しかしながら、今後、施設の改築需要が増大していくことが予想されているため、計画的な投資及び改築を行っていくとともに財源の確保を図っていく必要があります。
⑤経費回収率
　当該値が100％未満であるため、汚水処理に係る費用を使用料のみで賄えず、繰入金を充てている状況です。そのため、適正な使用料収入の確保及び汚水処理費の削減を図っていく必要があります。
⑥汚水処理原価
　類似団体より低い状況となっていますが、施設の老朽化による維持管理費等の増加が予想されるため、不明水対策等により維持管理費等の削減を図っていく必要があります。
⑦施設利用率
　平均利用率は類似団体より低い状況となっていますが、最大利用率は約65％であり、季節により処理水量に幅があります。そのため、適正な処理能力を考慮し施設の改築を図っていく必要があります。
⑧水洗化率
　類似団体より高い状況となっていますが、引き続き、水洗化の普及、促進を図っていく必要があります。</t>
    <rPh sb="38" eb="40">
      <t>ザイゲン</t>
    </rPh>
    <rPh sb="40" eb="41">
      <t>ホ</t>
    </rPh>
    <rPh sb="44" eb="46">
      <t>クリイレ</t>
    </rPh>
    <rPh sb="46" eb="47">
      <t>キン</t>
    </rPh>
    <rPh sb="48" eb="49">
      <t>ウ</t>
    </rPh>
    <rPh sb="134" eb="135">
      <t>ウ</t>
    </rPh>
    <rPh sb="137" eb="138">
      <t>トウ</t>
    </rPh>
    <rPh sb="139" eb="141">
      <t>タイオウ</t>
    </rPh>
    <rPh sb="222" eb="224">
      <t>キギョウ</t>
    </rPh>
    <rPh sb="224" eb="225">
      <t>サイ</t>
    </rPh>
    <rPh sb="225" eb="227">
      <t>ショウカン</t>
    </rPh>
    <rPh sb="228" eb="230">
      <t>シンコウ</t>
    </rPh>
    <rPh sb="233" eb="235">
      <t>ザンダカ</t>
    </rPh>
    <rPh sb="236" eb="238">
      <t>ゲンショウ</t>
    </rPh>
    <rPh sb="242" eb="243">
      <t>トウ</t>
    </rPh>
    <rPh sb="247" eb="250">
      <t>ゼンネンド</t>
    </rPh>
    <rPh sb="253" eb="255">
      <t>カイゼン</t>
    </rPh>
    <rPh sb="264" eb="265">
      <t>ヒク</t>
    </rPh>
    <phoneticPr fontId="4"/>
  </si>
  <si>
    <t>　市内には既に耐用年数を過ぎている管渠もありますが、漏水等が発生した場合には修繕を行い、安全に利用出来るよう対応しています。
　しかしながら、今後、老朽化により漏水等が増加することが懸念されるため、下水道ストックマネジメント計画に基づき、管渠、ポンプ場、水処理センターの長寿命化を推進します。</t>
    <phoneticPr fontId="4"/>
  </si>
  <si>
    <t>　公共下水道事業は、供用開始から50年以上を経過し、老朽化した施設の建設投資や修繕費等の維持管理費の増加が予想されます。そのため、下水道ストックマネジメント計画に基づく施設の長寿命化に着手しており、適切な時期を見極めながら施設の改築を行っていく必要があります。また、費用削減や投資等に充てる財源の確保が課題となっています。
　今後も引き続き損益情報や資産情報により経営状態を把握したうえで、経費の削減と適正な使用料の検討等を行い、経営の健全化を図っていくことが重要であり、将来にわたって安定的なサービスを提供していけるよう努めていく必要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</si>
</sst>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A46-4635-B9B5-48BA18BBC88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8A46-4635-B9B5-48BA18BBC88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52.8</c:v>
                </c:pt>
                <c:pt idx="2">
                  <c:v>59.7</c:v>
                </c:pt>
                <c:pt idx="3">
                  <c:v>48.82</c:v>
                </c:pt>
                <c:pt idx="4">
                  <c:v>47.37</c:v>
                </c:pt>
              </c:numCache>
            </c:numRef>
          </c:val>
          <c:extLst>
            <c:ext xmlns:c16="http://schemas.microsoft.com/office/drawing/2014/chart" uri="{C3380CC4-5D6E-409C-BE32-E72D297353CC}">
              <c16:uniqueId val="{00000000-665D-47F6-AE2A-B1927C4A7E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665D-47F6-AE2A-B1927C4A7E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94.18</c:v>
                </c:pt>
                <c:pt idx="2">
                  <c:v>94.24</c:v>
                </c:pt>
                <c:pt idx="3">
                  <c:v>94.21</c:v>
                </c:pt>
                <c:pt idx="4">
                  <c:v>93.37</c:v>
                </c:pt>
              </c:numCache>
            </c:numRef>
          </c:val>
          <c:extLst>
            <c:ext xmlns:c16="http://schemas.microsoft.com/office/drawing/2014/chart" uri="{C3380CC4-5D6E-409C-BE32-E72D297353CC}">
              <c16:uniqueId val="{00000000-962A-421D-8AC0-D64A357651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962A-421D-8AC0-D64A357651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115.41</c:v>
                </c:pt>
                <c:pt idx="2">
                  <c:v>118.25</c:v>
                </c:pt>
                <c:pt idx="3">
                  <c:v>119.6</c:v>
                </c:pt>
                <c:pt idx="4">
                  <c:v>120.54</c:v>
                </c:pt>
              </c:numCache>
            </c:numRef>
          </c:val>
          <c:extLst>
            <c:ext xmlns:c16="http://schemas.microsoft.com/office/drawing/2014/chart" uri="{C3380CC4-5D6E-409C-BE32-E72D297353CC}">
              <c16:uniqueId val="{00000000-11C7-414F-B9C1-E1D1E3ABD3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11C7-414F-B9C1-E1D1E3ABD3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3.62</c:v>
                </c:pt>
                <c:pt idx="2">
                  <c:v>7.15</c:v>
                </c:pt>
                <c:pt idx="3">
                  <c:v>10.64</c:v>
                </c:pt>
                <c:pt idx="4">
                  <c:v>14.07</c:v>
                </c:pt>
              </c:numCache>
            </c:numRef>
          </c:val>
          <c:extLst>
            <c:ext xmlns:c16="http://schemas.microsoft.com/office/drawing/2014/chart" uri="{C3380CC4-5D6E-409C-BE32-E72D297353CC}">
              <c16:uniqueId val="{00000000-9569-464F-89C2-563C461762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9569-464F-89C2-563C461762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1.96</c:v>
                </c:pt>
                <c:pt idx="2">
                  <c:v>1.96</c:v>
                </c:pt>
                <c:pt idx="3">
                  <c:v>1.94</c:v>
                </c:pt>
                <c:pt idx="4">
                  <c:v>1.94</c:v>
                </c:pt>
              </c:numCache>
            </c:numRef>
          </c:val>
          <c:extLst>
            <c:ext xmlns:c16="http://schemas.microsoft.com/office/drawing/2014/chart" uri="{C3380CC4-5D6E-409C-BE32-E72D297353CC}">
              <c16:uniqueId val="{00000000-D58D-4ECB-B193-0030F4ADE8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D58D-4ECB-B193-0030F4ADE8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EE2-4CC9-BAC7-01860794E89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4EE2-4CC9-BAC7-01860794E89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14.24</c:v>
                </c:pt>
                <c:pt idx="2">
                  <c:v>16.38</c:v>
                </c:pt>
                <c:pt idx="3">
                  <c:v>25.03</c:v>
                </c:pt>
                <c:pt idx="4">
                  <c:v>36.61</c:v>
                </c:pt>
              </c:numCache>
            </c:numRef>
          </c:val>
          <c:extLst>
            <c:ext xmlns:c16="http://schemas.microsoft.com/office/drawing/2014/chart" uri="{C3380CC4-5D6E-409C-BE32-E72D297353CC}">
              <c16:uniqueId val="{00000000-51C7-4A75-911F-2D18E4F097A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51C7-4A75-911F-2D18E4F097A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970.89</c:v>
                </c:pt>
                <c:pt idx="2">
                  <c:v>992.86</c:v>
                </c:pt>
                <c:pt idx="3">
                  <c:v>830.84</c:v>
                </c:pt>
                <c:pt idx="4">
                  <c:v>530.89</c:v>
                </c:pt>
              </c:numCache>
            </c:numRef>
          </c:val>
          <c:extLst>
            <c:ext xmlns:c16="http://schemas.microsoft.com/office/drawing/2014/chart" uri="{C3380CC4-5D6E-409C-BE32-E72D297353CC}">
              <c16:uniqueId val="{00000000-D3B1-4D23-BFCD-B0BEEFC4918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D3B1-4D23-BFCD-B0BEEFC4918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78.98</c:v>
                </c:pt>
                <c:pt idx="2">
                  <c:v>81.59</c:v>
                </c:pt>
                <c:pt idx="3">
                  <c:v>99.26</c:v>
                </c:pt>
                <c:pt idx="4">
                  <c:v>99.53</c:v>
                </c:pt>
              </c:numCache>
            </c:numRef>
          </c:val>
          <c:extLst>
            <c:ext xmlns:c16="http://schemas.microsoft.com/office/drawing/2014/chart" uri="{C3380CC4-5D6E-409C-BE32-E72D297353CC}">
              <c16:uniqueId val="{00000000-1D84-4B34-A7D4-D46587ED0D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1D84-4B34-A7D4-D46587ED0D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153.74</c:v>
                </c:pt>
                <c:pt idx="2">
                  <c:v>151.25</c:v>
                </c:pt>
                <c:pt idx="3">
                  <c:v>152.30000000000001</c:v>
                </c:pt>
                <c:pt idx="4">
                  <c:v>152.18</c:v>
                </c:pt>
              </c:numCache>
            </c:numRef>
          </c:val>
          <c:extLst>
            <c:ext xmlns:c16="http://schemas.microsoft.com/office/drawing/2014/chart" uri="{C3380CC4-5D6E-409C-BE32-E72D297353CC}">
              <c16:uniqueId val="{00000000-4E38-4AEF-96EB-E17EAC66A5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4E38-4AEF-96EB-E17EAC66A5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日光市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76413</v>
      </c>
      <c r="AM8" s="36"/>
      <c r="AN8" s="36"/>
      <c r="AO8" s="36"/>
      <c r="AP8" s="36"/>
      <c r="AQ8" s="36"/>
      <c r="AR8" s="36"/>
      <c r="AS8" s="36"/>
      <c r="AT8" s="37">
        <f>データ!T6</f>
        <v>1449.83</v>
      </c>
      <c r="AU8" s="37"/>
      <c r="AV8" s="37"/>
      <c r="AW8" s="37"/>
      <c r="AX8" s="37"/>
      <c r="AY8" s="37"/>
      <c r="AZ8" s="37"/>
      <c r="BA8" s="37"/>
      <c r="BB8" s="37">
        <f>データ!U6</f>
        <v>52.7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60.31</v>
      </c>
      <c r="J10" s="37"/>
      <c r="K10" s="37"/>
      <c r="L10" s="37"/>
      <c r="M10" s="37"/>
      <c r="N10" s="37"/>
      <c r="O10" s="37"/>
      <c r="P10" s="37">
        <f>データ!P6</f>
        <v>65.2</v>
      </c>
      <c r="Q10" s="37"/>
      <c r="R10" s="37"/>
      <c r="S10" s="37"/>
      <c r="T10" s="37"/>
      <c r="U10" s="37"/>
      <c r="V10" s="37"/>
      <c r="W10" s="37">
        <f>データ!Q6</f>
        <v>74.73</v>
      </c>
      <c r="X10" s="37"/>
      <c r="Y10" s="37"/>
      <c r="Z10" s="37"/>
      <c r="AA10" s="37"/>
      <c r="AB10" s="37"/>
      <c r="AC10" s="37"/>
      <c r="AD10" s="36">
        <f>データ!R6</f>
        <v>3062</v>
      </c>
      <c r="AE10" s="36"/>
      <c r="AF10" s="36"/>
      <c r="AG10" s="36"/>
      <c r="AH10" s="36"/>
      <c r="AI10" s="36"/>
      <c r="AJ10" s="36"/>
      <c r="AK10" s="2"/>
      <c r="AL10" s="36">
        <f>データ!V6</f>
        <v>49523</v>
      </c>
      <c r="AM10" s="36"/>
      <c r="AN10" s="36"/>
      <c r="AO10" s="36"/>
      <c r="AP10" s="36"/>
      <c r="AQ10" s="36"/>
      <c r="AR10" s="36"/>
      <c r="AS10" s="36"/>
      <c r="AT10" s="37">
        <f>データ!W6</f>
        <v>22.57</v>
      </c>
      <c r="AU10" s="37"/>
      <c r="AV10" s="37"/>
      <c r="AW10" s="37"/>
      <c r="AX10" s="37"/>
      <c r="AY10" s="37"/>
      <c r="AZ10" s="37"/>
      <c r="BA10" s="37"/>
      <c r="BB10" s="37">
        <f>データ!X6</f>
        <v>2194.1999999999998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KIX7qsibRSBGr574VmGoxVeBtI+7Uq1yG+qF0NzfTvfWWM7vJplgT9vW69Oz15gVCknqlfF1DKvR11lJ8CReQ==" saltValue="q+eXyYbX0jr4ez5HPl+1Q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92061</v>
      </c>
      <c r="D6" s="19">
        <f t="shared" si="3"/>
        <v>46</v>
      </c>
      <c r="E6" s="19">
        <f t="shared" si="3"/>
        <v>17</v>
      </c>
      <c r="F6" s="19">
        <f t="shared" si="3"/>
        <v>1</v>
      </c>
      <c r="G6" s="19">
        <f t="shared" si="3"/>
        <v>0</v>
      </c>
      <c r="H6" s="19" t="str">
        <f t="shared" si="3"/>
        <v>栃木県　日光市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60.31</v>
      </c>
      <c r="P6" s="20">
        <f t="shared" si="3"/>
        <v>65.2</v>
      </c>
      <c r="Q6" s="20">
        <f t="shared" si="3"/>
        <v>74.73</v>
      </c>
      <c r="R6" s="20">
        <f t="shared" si="3"/>
        <v>3062</v>
      </c>
      <c r="S6" s="20">
        <f t="shared" si="3"/>
        <v>76413</v>
      </c>
      <c r="T6" s="20">
        <f t="shared" si="3"/>
        <v>1449.83</v>
      </c>
      <c r="U6" s="20">
        <f t="shared" si="3"/>
        <v>52.7</v>
      </c>
      <c r="V6" s="20">
        <f t="shared" si="3"/>
        <v>49523</v>
      </c>
      <c r="W6" s="20">
        <f t="shared" si="3"/>
        <v>22.57</v>
      </c>
      <c r="X6" s="20">
        <f t="shared" si="3"/>
        <v>2194.1999999999998</v>
      </c>
      <c r="Y6" s="21" t="str">
        <f>IF(Y7="",NA(),Y7)</f>
        <v>-</v>
      </c>
      <c r="Z6" s="21">
        <f t="shared" ref="Z6:AH6" si="4">IF(Z7="",NA(),Z7)</f>
        <v>115.41</v>
      </c>
      <c r="AA6" s="21">
        <f t="shared" si="4"/>
        <v>118.25</v>
      </c>
      <c r="AB6" s="21">
        <f t="shared" si="4"/>
        <v>119.6</v>
      </c>
      <c r="AC6" s="21">
        <f t="shared" si="4"/>
        <v>120.54</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14.24</v>
      </c>
      <c r="AW6" s="21">
        <f t="shared" si="6"/>
        <v>16.38</v>
      </c>
      <c r="AX6" s="21">
        <f t="shared" si="6"/>
        <v>25.03</v>
      </c>
      <c r="AY6" s="21">
        <f t="shared" si="6"/>
        <v>36.61</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970.89</v>
      </c>
      <c r="BH6" s="21">
        <f t="shared" si="7"/>
        <v>992.86</v>
      </c>
      <c r="BI6" s="21">
        <f t="shared" si="7"/>
        <v>830.84</v>
      </c>
      <c r="BJ6" s="21">
        <f t="shared" si="7"/>
        <v>530.89</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78.98</v>
      </c>
      <c r="BS6" s="21">
        <f t="shared" si="8"/>
        <v>81.59</v>
      </c>
      <c r="BT6" s="21">
        <f t="shared" si="8"/>
        <v>99.26</v>
      </c>
      <c r="BU6" s="21">
        <f t="shared" si="8"/>
        <v>99.53</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153.74</v>
      </c>
      <c r="CD6" s="21">
        <f t="shared" si="9"/>
        <v>151.25</v>
      </c>
      <c r="CE6" s="21">
        <f t="shared" si="9"/>
        <v>152.30000000000001</v>
      </c>
      <c r="CF6" s="21">
        <f t="shared" si="9"/>
        <v>152.18</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f t="shared" ref="CN6:CV6" si="10">IF(CN7="",NA(),CN7)</f>
        <v>52.8</v>
      </c>
      <c r="CO6" s="21">
        <f t="shared" si="10"/>
        <v>59.7</v>
      </c>
      <c r="CP6" s="21">
        <f t="shared" si="10"/>
        <v>48.82</v>
      </c>
      <c r="CQ6" s="21">
        <f t="shared" si="10"/>
        <v>47.37</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94.18</v>
      </c>
      <c r="CZ6" s="21">
        <f t="shared" si="11"/>
        <v>94.24</v>
      </c>
      <c r="DA6" s="21">
        <f t="shared" si="11"/>
        <v>94.21</v>
      </c>
      <c r="DB6" s="21">
        <f t="shared" si="11"/>
        <v>93.37</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3.62</v>
      </c>
      <c r="DK6" s="21">
        <f t="shared" si="12"/>
        <v>7.15</v>
      </c>
      <c r="DL6" s="21">
        <f t="shared" si="12"/>
        <v>10.64</v>
      </c>
      <c r="DM6" s="21">
        <f t="shared" si="12"/>
        <v>14.07</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1">
        <f t="shared" ref="DU6:EC6" si="13">IF(DU7="",NA(),DU7)</f>
        <v>1.96</v>
      </c>
      <c r="DV6" s="21">
        <f t="shared" si="13"/>
        <v>1.96</v>
      </c>
      <c r="DW6" s="21">
        <f t="shared" si="13"/>
        <v>1.94</v>
      </c>
      <c r="DX6" s="21">
        <f t="shared" si="13"/>
        <v>1.94</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92061</v>
      </c>
      <c r="D7" s="23">
        <v>46</v>
      </c>
      <c r="E7" s="23">
        <v>17</v>
      </c>
      <c r="F7" s="23">
        <v>1</v>
      </c>
      <c r="G7" s="23">
        <v>0</v>
      </c>
      <c r="H7" s="23" t="s">
        <v>96</v>
      </c>
      <c r="I7" s="23" t="s">
        <v>97</v>
      </c>
      <c r="J7" s="23" t="s">
        <v>98</v>
      </c>
      <c r="K7" s="23" t="s">
        <v>99</v>
      </c>
      <c r="L7" s="23" t="s">
        <v>100</v>
      </c>
      <c r="M7" s="23" t="s">
        <v>101</v>
      </c>
      <c r="N7" s="24" t="s">
        <v>102</v>
      </c>
      <c r="O7" s="24">
        <v>60.31</v>
      </c>
      <c r="P7" s="24">
        <v>65.2</v>
      </c>
      <c r="Q7" s="24">
        <v>74.73</v>
      </c>
      <c r="R7" s="24">
        <v>3062</v>
      </c>
      <c r="S7" s="24">
        <v>76413</v>
      </c>
      <c r="T7" s="24">
        <v>1449.83</v>
      </c>
      <c r="U7" s="24">
        <v>52.7</v>
      </c>
      <c r="V7" s="24">
        <v>49523</v>
      </c>
      <c r="W7" s="24">
        <v>22.57</v>
      </c>
      <c r="X7" s="24">
        <v>2194.1999999999998</v>
      </c>
      <c r="Y7" s="24" t="s">
        <v>102</v>
      </c>
      <c r="Z7" s="24">
        <v>115.41</v>
      </c>
      <c r="AA7" s="24">
        <v>118.25</v>
      </c>
      <c r="AB7" s="24">
        <v>119.6</v>
      </c>
      <c r="AC7" s="24">
        <v>120.54</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14.24</v>
      </c>
      <c r="AW7" s="24">
        <v>16.38</v>
      </c>
      <c r="AX7" s="24">
        <v>25.03</v>
      </c>
      <c r="AY7" s="24">
        <v>36.61</v>
      </c>
      <c r="AZ7" s="24" t="s">
        <v>102</v>
      </c>
      <c r="BA7" s="24">
        <v>67.930000000000007</v>
      </c>
      <c r="BB7" s="24">
        <v>68.53</v>
      </c>
      <c r="BC7" s="24">
        <v>69.180000000000007</v>
      </c>
      <c r="BD7" s="24">
        <v>76.319999999999993</v>
      </c>
      <c r="BE7" s="24">
        <v>78.430000000000007</v>
      </c>
      <c r="BF7" s="24" t="s">
        <v>102</v>
      </c>
      <c r="BG7" s="24">
        <v>970.89</v>
      </c>
      <c r="BH7" s="24">
        <v>992.86</v>
      </c>
      <c r="BI7" s="24">
        <v>830.84</v>
      </c>
      <c r="BJ7" s="24">
        <v>530.89</v>
      </c>
      <c r="BK7" s="24" t="s">
        <v>102</v>
      </c>
      <c r="BL7" s="24">
        <v>857.88</v>
      </c>
      <c r="BM7" s="24">
        <v>825.1</v>
      </c>
      <c r="BN7" s="24">
        <v>789.87</v>
      </c>
      <c r="BO7" s="24">
        <v>749.43</v>
      </c>
      <c r="BP7" s="24">
        <v>630.82000000000005</v>
      </c>
      <c r="BQ7" s="24" t="s">
        <v>102</v>
      </c>
      <c r="BR7" s="24">
        <v>78.98</v>
      </c>
      <c r="BS7" s="24">
        <v>81.59</v>
      </c>
      <c r="BT7" s="24">
        <v>99.26</v>
      </c>
      <c r="BU7" s="24">
        <v>99.53</v>
      </c>
      <c r="BV7" s="24" t="s">
        <v>102</v>
      </c>
      <c r="BW7" s="24">
        <v>94.97</v>
      </c>
      <c r="BX7" s="24">
        <v>97.07</v>
      </c>
      <c r="BY7" s="24">
        <v>98.06</v>
      </c>
      <c r="BZ7" s="24">
        <v>98.46</v>
      </c>
      <c r="CA7" s="24">
        <v>97.81</v>
      </c>
      <c r="CB7" s="24" t="s">
        <v>102</v>
      </c>
      <c r="CC7" s="24">
        <v>153.74</v>
      </c>
      <c r="CD7" s="24">
        <v>151.25</v>
      </c>
      <c r="CE7" s="24">
        <v>152.30000000000001</v>
      </c>
      <c r="CF7" s="24">
        <v>152.18</v>
      </c>
      <c r="CG7" s="24" t="s">
        <v>102</v>
      </c>
      <c r="CH7" s="24">
        <v>159.49</v>
      </c>
      <c r="CI7" s="24">
        <v>157.81</v>
      </c>
      <c r="CJ7" s="24">
        <v>157.37</v>
      </c>
      <c r="CK7" s="24">
        <v>157.44999999999999</v>
      </c>
      <c r="CL7" s="24">
        <v>138.75</v>
      </c>
      <c r="CM7" s="24" t="s">
        <v>102</v>
      </c>
      <c r="CN7" s="24">
        <v>52.8</v>
      </c>
      <c r="CO7" s="24">
        <v>59.7</v>
      </c>
      <c r="CP7" s="24">
        <v>48.82</v>
      </c>
      <c r="CQ7" s="24">
        <v>47.37</v>
      </c>
      <c r="CR7" s="24" t="s">
        <v>102</v>
      </c>
      <c r="CS7" s="24">
        <v>65.28</v>
      </c>
      <c r="CT7" s="24">
        <v>64.92</v>
      </c>
      <c r="CU7" s="24">
        <v>64.14</v>
      </c>
      <c r="CV7" s="24">
        <v>63.71</v>
      </c>
      <c r="CW7" s="24">
        <v>58.94</v>
      </c>
      <c r="CX7" s="24" t="s">
        <v>102</v>
      </c>
      <c r="CY7" s="24">
        <v>94.18</v>
      </c>
      <c r="CZ7" s="24">
        <v>94.24</v>
      </c>
      <c r="DA7" s="24">
        <v>94.21</v>
      </c>
      <c r="DB7" s="24">
        <v>93.37</v>
      </c>
      <c r="DC7" s="24" t="s">
        <v>102</v>
      </c>
      <c r="DD7" s="24">
        <v>92.72</v>
      </c>
      <c r="DE7" s="24">
        <v>92.88</v>
      </c>
      <c r="DF7" s="24">
        <v>92.9</v>
      </c>
      <c r="DG7" s="24">
        <v>92.89</v>
      </c>
      <c r="DH7" s="24">
        <v>95.91</v>
      </c>
      <c r="DI7" s="24" t="s">
        <v>102</v>
      </c>
      <c r="DJ7" s="24">
        <v>3.62</v>
      </c>
      <c r="DK7" s="24">
        <v>7.15</v>
      </c>
      <c r="DL7" s="24">
        <v>10.64</v>
      </c>
      <c r="DM7" s="24">
        <v>14.07</v>
      </c>
      <c r="DN7" s="24" t="s">
        <v>102</v>
      </c>
      <c r="DO7" s="24">
        <v>23.79</v>
      </c>
      <c r="DP7" s="24">
        <v>25.66</v>
      </c>
      <c r="DQ7" s="24">
        <v>27.46</v>
      </c>
      <c r="DR7" s="24">
        <v>29.93</v>
      </c>
      <c r="DS7" s="24">
        <v>41.09</v>
      </c>
      <c r="DT7" s="24" t="s">
        <v>102</v>
      </c>
      <c r="DU7" s="24">
        <v>1.96</v>
      </c>
      <c r="DV7" s="24">
        <v>1.96</v>
      </c>
      <c r="DW7" s="24">
        <v>1.94</v>
      </c>
      <c r="DX7" s="24">
        <v>1.94</v>
      </c>
      <c r="DY7" s="24" t="s">
        <v>102</v>
      </c>
      <c r="DZ7" s="24">
        <v>1.22</v>
      </c>
      <c r="EA7" s="24">
        <v>1.61</v>
      </c>
      <c r="EB7" s="24">
        <v>2.08</v>
      </c>
      <c r="EC7" s="24">
        <v>2.74</v>
      </c>
      <c r="ED7" s="24">
        <v>8.68</v>
      </c>
      <c r="EE7" s="24" t="s">
        <v>102</v>
      </c>
      <c r="EF7" s="24">
        <v>0</v>
      </c>
      <c r="EG7" s="24">
        <v>0</v>
      </c>
      <c r="EH7" s="24">
        <v>0</v>
      </c>
      <c r="EI7" s="24">
        <v>0</v>
      </c>
      <c r="EJ7" s="24" t="s">
        <v>102</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2025-01-24T06:59:16Z</dcterms:created>
  <dcterms:modified xsi:type="dcterms:W3CDTF">2025-02-28T11:07:19Z</dcterms:modified>
  <cp:category/>
</cp:coreProperties>
</file>