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5財政担当\H29\④公営企業\【決算統計】\H29\★300125公営企業に係る「経営比較分析表」の作成について\05★公表用\1上水\"/>
    </mc:Choice>
  </mc:AlternateContent>
  <workbookProtection workbookPassword="B319" lockStructure="1"/>
  <bookViews>
    <workbookView xWindow="0" yWindow="0" windowWidth="20490" windowHeight="775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<sst xmlns="http://schemas.openxmlformats.org/spreadsheetml/2006/main" count="232" uniqueCount="120">
  <si>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</si>
  <si>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</si>
  <si>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</si>
  <si>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</si>
  <si>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</si>
  <si>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</si>
  <si>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</si>
  <si>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</si>
  <si>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</si>
  <si>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</si>
  <si>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</si>
  <si>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</si>
  <si>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</si>
  <si>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</si>
  <si>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</si>
  <si>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</si>
  <si>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</si>
  <si>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</si>
  <si>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</si>
  <si>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</si>
  <si>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</si>
  <si>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</si>
  <si>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</si>
  <si>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</si>
  <si>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</si>
  <si>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</si>
  <si>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</si>
  <si>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</si>
  <si>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</si>
  <si>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</si>
  <si>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</si>
  <si>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</si>
  <si>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</si>
  <si>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</si>
  <si>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</si>
  <si>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</si>
  <si>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</si>
  <si>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</si>
  <si>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</si>
  <si>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</si>
  <si>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</si>
  <si>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</si>
  <si>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</si>
  <si>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</si>
  <si>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</si>
  <si>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</si>
  <si>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</si>
  <si>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</si>
  <si>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</si>
  <si>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</si>
  <si>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</si>
  <si>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</si>
  <si>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</si>
  <si>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</si>
  <si>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</si>
  <si>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</si>
  <si>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</si>
  <si>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</si>
  <si>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</si>
  <si>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</si>
  <si>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</si>
  <si>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</si>
  <si>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</si>
  <si>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</si>
  <si>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</si>
  <si>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</si>
  <si>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</si>
  <si>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</si>
  <si>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</si>
  <si>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</si>
  <si>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</si>
  <si>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</si>
  <si>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</si>
  <si>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</si>
  <si>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</si>
  <si>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</si>
  <si>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</si>
  <si>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</si>
  <si>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</si>
  <si>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</si>
  <si>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</si>
  <si>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</si>
  <si>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</si>
  <si>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</si>
  <si>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</si>
  <si>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</si>
  <si>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</si>
  <si>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</si>
  <si>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</si>
  <si>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</si>
  <si>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</si>
  <si>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</si>
  <si>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</si>
  <si>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</si>
  <si>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</si>
  <si>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</si>
  <si>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</si>
  <si>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</si>
  <si>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</si>
  <si>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</si>
  <si>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</si>
  <si>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</si>
  <si>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</si>
  <si>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</si>
  <si>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</si>
  <si>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栃木県　日光市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</si>
  <si>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</si>
  <si>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</si>
  <si>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</si>
  <si>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</si>
  <si>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</si>
  <si>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</si>
  <si>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</si>
  <si>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</si>
  <si>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</si>
  <si>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</si>
  <si>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</si>
  <si>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前年度と比較して、「①経常収支比率」及び「⑤料金回収率」の値が低下し、「⑥給水原価」の値が増加した。特に、平成28年度においては、供給単価が給水原価を下回ったことで、「⑤料金回収率」は、100％を下回った。
　また、企業債残高は減少しているものの、給水収益の減少により「④企業債残高対給水収益比率」は微減となっている。
　一方、「③流動比率」の値が上昇したのは、投資有価証券の満期償還により現金預金が増加したことが要因として挙げられる。
　今後においても、市場の動向を見極め、確実かつ有利な運用に努めていく。
　「⑦施設利用率」は40.04％と低調であり、類似団体と比較すると約20ポイント低い状況である。施設利用率が低い要因は、観光地のため年間を通した水需要の繁閑差が大きいこと等によるものである。「⑧有収率」は微増傾向であるが、類似団体と比較すると8ポイント以上低い状況であることから、引き続き、管路の修繕等を実施し、効率的な施設運営に努めていく。
　今後も、有収水量及び給水収益の減少は続いていくと予想されることから、施設の統廃合や施設規模の見直し等、適正規模による事業運営に努める必要がある。</t>
    <rPh sb="1" eb="2">
      <t>マエ</t>
    </rPh>
    <rPh sb="2" eb="4">
      <t>ネンド</t>
    </rPh>
    <rPh sb="5" eb="7">
      <t>ヒカク</t>
    </rPh>
    <rPh sb="12" eb="14">
      <t>ケイジョウ</t>
    </rPh>
    <rPh sb="14" eb="16">
      <t>シュウシ</t>
    </rPh>
    <rPh sb="16" eb="18">
      <t>ヒリツ</t>
    </rPh>
    <rPh sb="19" eb="20">
      <t>オヨ</t>
    </rPh>
    <rPh sb="23" eb="25">
      <t>リョウキン</t>
    </rPh>
    <rPh sb="25" eb="27">
      <t>カイシュウ</t>
    </rPh>
    <rPh sb="27" eb="28">
      <t>リツ</t>
    </rPh>
    <rPh sb="30" eb="31">
      <t>アタイ</t>
    </rPh>
    <rPh sb="32" eb="34">
      <t>テイカ</t>
    </rPh>
    <rPh sb="38" eb="40">
      <t>キュウスイ</t>
    </rPh>
    <rPh sb="40" eb="42">
      <t>ゲンカ</t>
    </rPh>
    <rPh sb="44" eb="45">
      <t>アタイ</t>
    </rPh>
    <rPh sb="46" eb="48">
      <t>ゾウカ</t>
    </rPh>
    <rPh sb="51" eb="52">
      <t>トク</t>
    </rPh>
    <rPh sb="54" eb="56">
      <t>ヘイセイ</t>
    </rPh>
    <rPh sb="58" eb="60">
      <t>ネンド</t>
    </rPh>
    <rPh sb="66" eb="68">
      <t>キョウキュウ</t>
    </rPh>
    <rPh sb="68" eb="70">
      <t>タンカ</t>
    </rPh>
    <rPh sb="71" eb="73">
      <t>キュウスイ</t>
    </rPh>
    <rPh sb="73" eb="75">
      <t>ゲンカ</t>
    </rPh>
    <rPh sb="76" eb="78">
      <t>シタマワ</t>
    </rPh>
    <rPh sb="86" eb="88">
      <t>リョウキン</t>
    </rPh>
    <rPh sb="88" eb="90">
      <t>カイシュウ</t>
    </rPh>
    <rPh sb="90" eb="91">
      <t>リツ</t>
    </rPh>
    <rPh sb="99" eb="101">
      <t>シタマワ</t>
    </rPh>
    <rPh sb="109" eb="111">
      <t>キギョウ</t>
    </rPh>
    <rPh sb="111" eb="112">
      <t>サイ</t>
    </rPh>
    <rPh sb="112" eb="114">
      <t>ザンダカ</t>
    </rPh>
    <rPh sb="115" eb="117">
      <t>ゲンショウ</t>
    </rPh>
    <rPh sb="125" eb="127">
      <t>キュウスイ</t>
    </rPh>
    <rPh sb="127" eb="129">
      <t>シュウエキ</t>
    </rPh>
    <rPh sb="130" eb="132">
      <t>ゲンショウ</t>
    </rPh>
    <rPh sb="137" eb="139">
      <t>キギョウ</t>
    </rPh>
    <rPh sb="139" eb="140">
      <t>サイ</t>
    </rPh>
    <rPh sb="140" eb="142">
      <t>ザンダカ</t>
    </rPh>
    <rPh sb="142" eb="143">
      <t>タイ</t>
    </rPh>
    <rPh sb="143" eb="145">
      <t>キュウスイ</t>
    </rPh>
    <rPh sb="145" eb="147">
      <t>シュウエキ</t>
    </rPh>
    <rPh sb="147" eb="149">
      <t>ヒリツ</t>
    </rPh>
    <rPh sb="151" eb="153">
      <t>ビゲン</t>
    </rPh>
    <rPh sb="162" eb="164">
      <t>イッポウ</t>
    </rPh>
    <rPh sb="167" eb="169">
      <t>リュウドウ</t>
    </rPh>
    <rPh sb="169" eb="171">
      <t>ヒリツ</t>
    </rPh>
    <rPh sb="173" eb="174">
      <t>アタイ</t>
    </rPh>
    <rPh sb="175" eb="177">
      <t>ジョウショウ</t>
    </rPh>
    <rPh sb="182" eb="184">
      <t>トウシ</t>
    </rPh>
    <rPh sb="184" eb="186">
      <t>ユウカ</t>
    </rPh>
    <rPh sb="186" eb="188">
      <t>ショウケン</t>
    </rPh>
    <rPh sb="189" eb="191">
      <t>マンキ</t>
    </rPh>
    <rPh sb="191" eb="193">
      <t>ショウカン</t>
    </rPh>
    <rPh sb="196" eb="198">
      <t>ゲンキン</t>
    </rPh>
    <rPh sb="198" eb="200">
      <t>ヨキン</t>
    </rPh>
    <rPh sb="201" eb="203">
      <t>ゾウカ</t>
    </rPh>
    <rPh sb="208" eb="210">
      <t>ヨウイン</t>
    </rPh>
    <rPh sb="213" eb="214">
      <t>ア</t>
    </rPh>
    <rPh sb="221" eb="223">
      <t>コンゴ</t>
    </rPh>
    <rPh sb="229" eb="231">
      <t>シジョウ</t>
    </rPh>
    <rPh sb="232" eb="234">
      <t>ドウコウ</t>
    </rPh>
    <rPh sb="235" eb="237">
      <t>ミキワ</t>
    </rPh>
    <rPh sb="239" eb="241">
      <t>カクジツ</t>
    </rPh>
    <rPh sb="243" eb="245">
      <t>ユウリ</t>
    </rPh>
    <rPh sb="246" eb="248">
      <t>ウンヨウ</t>
    </rPh>
    <rPh sb="249" eb="250">
      <t>ツト</t>
    </rPh>
    <rPh sb="259" eb="261">
      <t>シセツ</t>
    </rPh>
    <rPh sb="261" eb="264">
      <t>リヨウリツ</t>
    </rPh>
    <rPh sb="273" eb="275">
      <t>テイチョウ</t>
    </rPh>
    <rPh sb="279" eb="281">
      <t>ルイジ</t>
    </rPh>
    <rPh sb="281" eb="283">
      <t>ダンタイ</t>
    </rPh>
    <rPh sb="284" eb="286">
      <t>ヒカク</t>
    </rPh>
    <rPh sb="289" eb="290">
      <t>ヤク</t>
    </rPh>
    <rPh sb="296" eb="297">
      <t>ヒク</t>
    </rPh>
    <rPh sb="298" eb="300">
      <t>ジョウキョウ</t>
    </rPh>
    <rPh sb="304" eb="306">
      <t>シセツ</t>
    </rPh>
    <rPh sb="306" eb="309">
      <t>リヨウリツ</t>
    </rPh>
    <rPh sb="310" eb="311">
      <t>ヒク</t>
    </rPh>
    <rPh sb="312" eb="314">
      <t>ヨウイン</t>
    </rPh>
    <rPh sb="316" eb="319">
      <t>カンコウチ</t>
    </rPh>
    <rPh sb="322" eb="324">
      <t>ネンカン</t>
    </rPh>
    <rPh sb="325" eb="326">
      <t>トオ</t>
    </rPh>
    <rPh sb="328" eb="329">
      <t>ミズ</t>
    </rPh>
    <rPh sb="329" eb="331">
      <t>ジュヨウ</t>
    </rPh>
    <rPh sb="332" eb="334">
      <t>ハンカン</t>
    </rPh>
    <rPh sb="334" eb="335">
      <t>サ</t>
    </rPh>
    <rPh sb="336" eb="337">
      <t>オオ</t>
    </rPh>
    <rPh sb="341" eb="342">
      <t>トウ</t>
    </rPh>
    <rPh sb="353" eb="355">
      <t>ユウシュウ</t>
    </rPh>
    <rPh sb="355" eb="356">
      <t>リツ</t>
    </rPh>
    <rPh sb="358" eb="360">
      <t>ビゾウ</t>
    </rPh>
    <rPh sb="360" eb="362">
      <t>ケイコウ</t>
    </rPh>
    <rPh sb="367" eb="369">
      <t>ルイジ</t>
    </rPh>
    <rPh sb="369" eb="371">
      <t>ダンタイ</t>
    </rPh>
    <rPh sb="372" eb="374">
      <t>ヒカク</t>
    </rPh>
    <rPh sb="382" eb="384">
      <t>イジョウ</t>
    </rPh>
    <rPh sb="384" eb="385">
      <t>ヒク</t>
    </rPh>
    <rPh sb="386" eb="388">
      <t>ジョウキョウ</t>
    </rPh>
    <rPh sb="396" eb="397">
      <t>ヒ</t>
    </rPh>
    <rPh sb="398" eb="399">
      <t>ツヅ</t>
    </rPh>
    <rPh sb="401" eb="403">
      <t>カンロ</t>
    </rPh>
    <rPh sb="404" eb="406">
      <t>シュウゼン</t>
    </rPh>
    <rPh sb="406" eb="407">
      <t>トウ</t>
    </rPh>
    <rPh sb="408" eb="410">
      <t>ジッシ</t>
    </rPh>
    <rPh sb="412" eb="415">
      <t>コウリツテキ</t>
    </rPh>
    <rPh sb="416" eb="418">
      <t>シセツ</t>
    </rPh>
    <rPh sb="418" eb="420">
      <t>ウンエイ</t>
    </rPh>
    <rPh sb="421" eb="422">
      <t>ツト</t>
    </rPh>
    <rPh sb="453" eb="455">
      <t>ヨソウ</t>
    </rPh>
    <phoneticPr fontId="4"/>
  </si>
  <si>
    <t>　平成28年度の経営状況は、経常収支で黒字ではあったものの、予想以上に給水収益が減少しており、厳しい状況が続いている。
　また、施設の老朽化による維持・更新費用の増加が懸念される。
　このような状況の中、健全な経営を維持していくためには、計画的な施設更新により費用の平準化を図り、施設の統廃合やダウンサイジング等による一層の維持管理費の削減に取り組むとともに、適正な水道料金を設定し、将来の施設更新の財源を確保する必要がある。</t>
    <rPh sb="1" eb="3">
      <t>ヘイセイ</t>
    </rPh>
    <rPh sb="5" eb="7">
      <t>ネンド</t>
    </rPh>
    <rPh sb="8" eb="10">
      <t>ケイエイ</t>
    </rPh>
    <rPh sb="10" eb="12">
      <t>ジョウキョウ</t>
    </rPh>
    <rPh sb="14" eb="16">
      <t>ケイジョウ</t>
    </rPh>
    <rPh sb="16" eb="18">
      <t>シュウシ</t>
    </rPh>
    <rPh sb="19" eb="21">
      <t>クロジ</t>
    </rPh>
    <rPh sb="30" eb="32">
      <t>ヨソウ</t>
    </rPh>
    <rPh sb="32" eb="34">
      <t>イジョウ</t>
    </rPh>
    <rPh sb="35" eb="37">
      <t>キュウスイ</t>
    </rPh>
    <rPh sb="37" eb="39">
      <t>シュウエキ</t>
    </rPh>
    <rPh sb="40" eb="42">
      <t>ゲンショウ</t>
    </rPh>
    <rPh sb="47" eb="48">
      <t>キビ</t>
    </rPh>
    <rPh sb="50" eb="52">
      <t>ジョウキョウ</t>
    </rPh>
    <rPh sb="53" eb="54">
      <t>ツヅ</t>
    </rPh>
    <rPh sb="64" eb="66">
      <t>シセツ</t>
    </rPh>
    <rPh sb="67" eb="70">
      <t>ロウキュウカ</t>
    </rPh>
    <rPh sb="73" eb="75">
      <t>イジ</t>
    </rPh>
    <rPh sb="76" eb="78">
      <t>コウシン</t>
    </rPh>
    <rPh sb="81" eb="83">
      <t>ゾウカ</t>
    </rPh>
    <rPh sb="84" eb="86">
      <t>ケネン</t>
    </rPh>
    <rPh sb="97" eb="99">
      <t>ジョウキョウ</t>
    </rPh>
    <rPh sb="100" eb="101">
      <t>ナカ</t>
    </rPh>
    <rPh sb="102" eb="104">
      <t>ケンゼン</t>
    </rPh>
    <rPh sb="105" eb="107">
      <t>ケイエイ</t>
    </rPh>
    <rPh sb="108" eb="110">
      <t>イジ</t>
    </rPh>
    <rPh sb="119" eb="122">
      <t>ケイカクテキ</t>
    </rPh>
    <rPh sb="123" eb="125">
      <t>シセツ</t>
    </rPh>
    <rPh sb="125" eb="127">
      <t>コウシン</t>
    </rPh>
    <rPh sb="130" eb="132">
      <t>ヒヨウ</t>
    </rPh>
    <rPh sb="133" eb="136">
      <t>ヘイジュンカ</t>
    </rPh>
    <rPh sb="137" eb="138">
      <t>ハカ</t>
    </rPh>
    <rPh sb="140" eb="142">
      <t>シセツ</t>
    </rPh>
    <rPh sb="143" eb="146">
      <t>トウハイゴウ</t>
    </rPh>
    <rPh sb="155" eb="156">
      <t>トウ</t>
    </rPh>
    <rPh sb="159" eb="161">
      <t>イッソウ</t>
    </rPh>
    <rPh sb="162" eb="164">
      <t>イジ</t>
    </rPh>
    <rPh sb="164" eb="167">
      <t>カンリヒ</t>
    </rPh>
    <rPh sb="168" eb="170">
      <t>サクゲン</t>
    </rPh>
    <rPh sb="171" eb="172">
      <t>ト</t>
    </rPh>
    <rPh sb="173" eb="174">
      <t>ク</t>
    </rPh>
    <rPh sb="180" eb="182">
      <t>テキセイ</t>
    </rPh>
    <rPh sb="183" eb="185">
      <t>スイドウ</t>
    </rPh>
    <rPh sb="185" eb="187">
      <t>リョウキン</t>
    </rPh>
    <rPh sb="188" eb="190">
      <t>セッテイ</t>
    </rPh>
    <rPh sb="192" eb="194">
      <t>ショウライ</t>
    </rPh>
    <rPh sb="195" eb="197">
      <t>シセツ</t>
    </rPh>
    <rPh sb="197" eb="199">
      <t>コウシン</t>
    </rPh>
    <rPh sb="200" eb="202">
      <t>ザイゲン</t>
    </rPh>
    <rPh sb="203" eb="205">
      <t>カクホ</t>
    </rPh>
    <rPh sb="207" eb="209">
      <t>ヒツヨウ</t>
    </rPh>
    <phoneticPr fontId="4"/>
  </si>
  <si>
    <t>　「①有形固定資産減価償却率」について、増加傾向であり、計画的な施設の更新が必要である。
　「②管路経年化率」について、類似団体と比較すると低い水準である。今後、計画的な管路更新に努めていく必要がある。
　「③管路更新率」について、1％に満たず、類似団体と比較しても低い状況である。
　今後、予防保全やアセットマネジメント等の取り組みに努めていく必要がある。</t>
    <rPh sb="3" eb="5">
      <t>ユウケイ</t>
    </rPh>
    <rPh sb="5" eb="7">
      <t>コテイ</t>
    </rPh>
    <rPh sb="7" eb="9">
      <t>シサン</t>
    </rPh>
    <rPh sb="9" eb="11">
      <t>ゲンカ</t>
    </rPh>
    <rPh sb="11" eb="13">
      <t>ショウキャク</t>
    </rPh>
    <rPh sb="13" eb="14">
      <t>リツ</t>
    </rPh>
    <rPh sb="20" eb="22">
      <t>ゾウカ</t>
    </rPh>
    <rPh sb="22" eb="24">
      <t>ケイコウ</t>
    </rPh>
    <rPh sb="28" eb="31">
      <t>ケイカクテキ</t>
    </rPh>
    <rPh sb="32" eb="34">
      <t>シセツ</t>
    </rPh>
    <rPh sb="35" eb="37">
      <t>コウシン</t>
    </rPh>
    <rPh sb="38" eb="40">
      <t>ヒツヨウ</t>
    </rPh>
    <rPh sb="48" eb="50">
      <t>カンロ</t>
    </rPh>
    <rPh sb="50" eb="53">
      <t>ケイネンカ</t>
    </rPh>
    <rPh sb="53" eb="54">
      <t>リツ</t>
    </rPh>
    <rPh sb="60" eb="62">
      <t>ルイジ</t>
    </rPh>
    <rPh sb="62" eb="64">
      <t>ダンタイ</t>
    </rPh>
    <rPh sb="65" eb="67">
      <t>ヒカク</t>
    </rPh>
    <rPh sb="70" eb="71">
      <t>ヒク</t>
    </rPh>
    <rPh sb="72" eb="74">
      <t>スイジュン</t>
    </rPh>
    <rPh sb="78" eb="80">
      <t>コンゴ</t>
    </rPh>
    <rPh sb="81" eb="84">
      <t>ケイカクテキ</t>
    </rPh>
    <rPh sb="85" eb="87">
      <t>カンロ</t>
    </rPh>
    <rPh sb="87" eb="89">
      <t>コウシン</t>
    </rPh>
    <rPh sb="90" eb="91">
      <t>ツト</t>
    </rPh>
    <rPh sb="95" eb="97">
      <t>ヒツヨウ</t>
    </rPh>
    <rPh sb="105" eb="107">
      <t>カンロ</t>
    </rPh>
    <rPh sb="107" eb="109">
      <t>コウシン</t>
    </rPh>
    <rPh sb="109" eb="110">
      <t>リツ</t>
    </rPh>
    <rPh sb="119" eb="120">
      <t>ミ</t>
    </rPh>
    <rPh sb="123" eb="125">
      <t>ルイジ</t>
    </rPh>
    <rPh sb="125" eb="127">
      <t>ダンタイ</t>
    </rPh>
    <rPh sb="128" eb="130">
      <t>ヒカク</t>
    </rPh>
    <rPh sb="133" eb="134">
      <t>ヒク</t>
    </rPh>
    <rPh sb="135" eb="137">
      <t>ジョウキョウ</t>
    </rPh>
    <rPh sb="143" eb="145">
      <t>コンゴ</t>
    </rPh>
    <rPh sb="146" eb="148">
      <t>ヨボウ</t>
    </rPh>
    <rPh sb="148" eb="150">
      <t>ホゼン</t>
    </rPh>
    <rPh sb="161" eb="162">
      <t>トウ</t>
    </rPh>
    <rPh sb="163" eb="164">
      <t>ト</t>
    </rPh>
    <rPh sb="165" eb="166">
      <t>ク</t>
    </rPh>
    <rPh sb="168" eb="169">
      <t>ツト</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</si>
</sst>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0.63</c:v>
                </c:pt>
                <c:pt idx="1">
                  <c:v>0.35</c:v>
                </c:pt>
                <c:pt idx="2">
                  <c:v>0.38</c:v>
                </c:pt>
                <c:pt idx="3">
                  <c:v>0.3</c:v>
                </c:pt>
                <c:pt idx="4">
                  <c:v>0.41</c:v>
                </c:pt>
              </c:numCache>
            </c:numRef>
          </c:val>
        </c:ser>
        <c:dLbls>
          <c:showLegendKey val="0"/>
          <c:showVal val="0"/>
          <c:showCatName val="0"/>
          <c:showSerName val="0"/>
          <c:showPercent val="0"/>
          <c:showBubbleSize val="0"/>
        </c:dLbls>
        <c:gapWidth val="150"/>
        <c:axId val="261320256"/>
        <c:axId val="18287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61320256"/>
        <c:axId val="182874520"/>
      </c:lineChart>
      <c:dateAx>
        <c:axId val="261320256"/>
        <c:scaling>
          <c:orientation val="minMax"/>
        </c:scaling>
        <c:delete val="1"/>
        <c:axPos val="b"/>
        <c:numFmt formatCode="ge" sourceLinked="1"/>
        <c:majorTickMark val="none"/>
        <c:minorTickMark val="none"/>
        <c:tickLblPos val="none"/>
        <c:crossAx val="182874520"/>
        <c:crosses val="autoZero"/>
        <c:auto val="1"/>
        <c:lblOffset val="100"/>
        <c:baseTimeUnit val="years"/>
      </c:dateAx>
      <c:valAx>
        <c:axId val="18287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3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43.29</c:v>
                </c:pt>
                <c:pt idx="1">
                  <c:v>43.53</c:v>
                </c:pt>
                <c:pt idx="2">
                  <c:v>42.18</c:v>
                </c:pt>
                <c:pt idx="3">
                  <c:v>41.1</c:v>
                </c:pt>
                <c:pt idx="4">
                  <c:v>40.04</c:v>
                </c:pt>
              </c:numCache>
            </c:numRef>
          </c:val>
        </c:ser>
        <c:dLbls>
          <c:showLegendKey val="0"/>
          <c:showVal val="0"/>
          <c:showCatName val="0"/>
          <c:showSerName val="0"/>
          <c:showPercent val="0"/>
          <c:showBubbleSize val="0"/>
        </c:dLbls>
        <c:gapWidth val="150"/>
        <c:axId val="261515744"/>
        <c:axId val="26151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61515744"/>
        <c:axId val="261516136"/>
      </c:lineChart>
      <c:dateAx>
        <c:axId val="261515744"/>
        <c:scaling>
          <c:orientation val="minMax"/>
        </c:scaling>
        <c:delete val="1"/>
        <c:axPos val="b"/>
        <c:numFmt formatCode="ge" sourceLinked="1"/>
        <c:majorTickMark val="none"/>
        <c:minorTickMark val="none"/>
        <c:tickLblPos val="none"/>
        <c:crossAx val="261516136"/>
        <c:crosses val="autoZero"/>
        <c:auto val="1"/>
        <c:lblOffset val="100"/>
        <c:baseTimeUnit val="years"/>
      </c:dateAx>
      <c:valAx>
        <c:axId val="26151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80.099999999999994</c:v>
                </c:pt>
                <c:pt idx="1">
                  <c:v>80.7</c:v>
                </c:pt>
                <c:pt idx="2">
                  <c:v>81.3</c:v>
                </c:pt>
                <c:pt idx="3">
                  <c:v>81.53</c:v>
                </c:pt>
                <c:pt idx="4">
                  <c:v>81.7</c:v>
                </c:pt>
              </c:numCache>
            </c:numRef>
          </c:val>
        </c:ser>
        <c:dLbls>
          <c:showLegendKey val="0"/>
          <c:showVal val="0"/>
          <c:showCatName val="0"/>
          <c:showSerName val="0"/>
          <c:showPercent val="0"/>
          <c:showBubbleSize val="0"/>
        </c:dLbls>
        <c:gapWidth val="150"/>
        <c:axId val="261633048"/>
        <c:axId val="2616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61633048"/>
        <c:axId val="261633440"/>
      </c:lineChart>
      <c:dateAx>
        <c:axId val="261633048"/>
        <c:scaling>
          <c:orientation val="minMax"/>
        </c:scaling>
        <c:delete val="1"/>
        <c:axPos val="b"/>
        <c:numFmt formatCode="ge" sourceLinked="1"/>
        <c:majorTickMark val="none"/>
        <c:minorTickMark val="none"/>
        <c:tickLblPos val="none"/>
        <c:crossAx val="261633440"/>
        <c:crosses val="autoZero"/>
        <c:auto val="1"/>
        <c:lblOffset val="100"/>
        <c:baseTimeUnit val="years"/>
      </c:dateAx>
      <c:valAx>
        <c:axId val="2616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3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106.33</c:v>
                </c:pt>
                <c:pt idx="1">
                  <c:v>108.47</c:v>
                </c:pt>
                <c:pt idx="2">
                  <c:v>110.39</c:v>
                </c:pt>
                <c:pt idx="3">
                  <c:v>106.68</c:v>
                </c:pt>
                <c:pt idx="4">
                  <c:v>105.44</c:v>
                </c:pt>
              </c:numCache>
            </c:numRef>
          </c:val>
        </c:ser>
        <c:dLbls>
          <c:showLegendKey val="0"/>
          <c:showVal val="0"/>
          <c:showCatName val="0"/>
          <c:showSerName val="0"/>
          <c:showPercent val="0"/>
          <c:showBubbleSize val="0"/>
        </c:dLbls>
        <c:gapWidth val="150"/>
        <c:axId val="260771512"/>
        <c:axId val="26077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60771512"/>
        <c:axId val="260771896"/>
      </c:lineChart>
      <c:dateAx>
        <c:axId val="260771512"/>
        <c:scaling>
          <c:orientation val="minMax"/>
        </c:scaling>
        <c:delete val="1"/>
        <c:axPos val="b"/>
        <c:numFmt formatCode="ge" sourceLinked="1"/>
        <c:majorTickMark val="none"/>
        <c:minorTickMark val="none"/>
        <c:tickLblPos val="none"/>
        <c:crossAx val="260771896"/>
        <c:crosses val="autoZero"/>
        <c:auto val="1"/>
        <c:lblOffset val="100"/>
        <c:baseTimeUnit val="years"/>
      </c:dateAx>
      <c:valAx>
        <c:axId val="260771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77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35.950000000000003</c:v>
                </c:pt>
                <c:pt idx="1">
                  <c:v>37.67</c:v>
                </c:pt>
                <c:pt idx="2">
                  <c:v>41.95</c:v>
                </c:pt>
                <c:pt idx="3">
                  <c:v>43.77</c:v>
                </c:pt>
                <c:pt idx="4">
                  <c:v>45.63</c:v>
                </c:pt>
              </c:numCache>
            </c:numRef>
          </c:val>
        </c:ser>
        <c:dLbls>
          <c:showLegendKey val="0"/>
          <c:showVal val="0"/>
          <c:showCatName val="0"/>
          <c:showSerName val="0"/>
          <c:showPercent val="0"/>
          <c:showBubbleSize val="0"/>
        </c:dLbls>
        <c:gapWidth val="150"/>
        <c:axId val="261688928"/>
        <c:axId val="26073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61688928"/>
        <c:axId val="260737584"/>
      </c:lineChart>
      <c:dateAx>
        <c:axId val="261688928"/>
        <c:scaling>
          <c:orientation val="minMax"/>
        </c:scaling>
        <c:delete val="1"/>
        <c:axPos val="b"/>
        <c:numFmt formatCode="ge" sourceLinked="1"/>
        <c:majorTickMark val="none"/>
        <c:minorTickMark val="none"/>
        <c:tickLblPos val="none"/>
        <c:crossAx val="260737584"/>
        <c:crosses val="autoZero"/>
        <c:auto val="1"/>
        <c:lblOffset val="100"/>
        <c:baseTimeUnit val="years"/>
      </c:dateAx>
      <c:valAx>
        <c:axId val="26073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6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4.13</c:v>
                </c:pt>
                <c:pt idx="1">
                  <c:v>4.4800000000000004</c:v>
                </c:pt>
                <c:pt idx="2">
                  <c:v>4.55</c:v>
                </c:pt>
                <c:pt idx="3">
                  <c:v>5.22</c:v>
                </c:pt>
                <c:pt idx="4">
                  <c:v>5.31</c:v>
                </c:pt>
              </c:numCache>
            </c:numRef>
          </c:val>
        </c:ser>
        <c:dLbls>
          <c:showLegendKey val="0"/>
          <c:showVal val="0"/>
          <c:showCatName val="0"/>
          <c:showSerName val="0"/>
          <c:showPercent val="0"/>
          <c:showBubbleSize val="0"/>
        </c:dLbls>
        <c:gapWidth val="150"/>
        <c:axId val="182253464"/>
        <c:axId val="1822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82253464"/>
        <c:axId val="182253856"/>
      </c:lineChart>
      <c:dateAx>
        <c:axId val="182253464"/>
        <c:scaling>
          <c:orientation val="minMax"/>
        </c:scaling>
        <c:delete val="1"/>
        <c:axPos val="b"/>
        <c:numFmt formatCode="ge" sourceLinked="1"/>
        <c:majorTickMark val="none"/>
        <c:minorTickMark val="none"/>
        <c:tickLblPos val="none"/>
        <c:crossAx val="182253856"/>
        <c:crosses val="autoZero"/>
        <c:auto val="1"/>
        <c:lblOffset val="100"/>
        <c:baseTimeUnit val="years"/>
      </c:dateAx>
      <c:valAx>
        <c:axId val="1822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5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255032"/>
        <c:axId val="1822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82255032"/>
        <c:axId val="182255424"/>
      </c:lineChart>
      <c:dateAx>
        <c:axId val="182255032"/>
        <c:scaling>
          <c:orientation val="minMax"/>
        </c:scaling>
        <c:delete val="1"/>
        <c:axPos val="b"/>
        <c:numFmt formatCode="ge" sourceLinked="1"/>
        <c:majorTickMark val="none"/>
        <c:minorTickMark val="none"/>
        <c:tickLblPos val="none"/>
        <c:crossAx val="182255424"/>
        <c:crosses val="autoZero"/>
        <c:auto val="1"/>
        <c:lblOffset val="100"/>
        <c:baseTimeUnit val="years"/>
      </c:dateAx>
      <c:valAx>
        <c:axId val="18225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25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671.38</c:v>
                </c:pt>
                <c:pt idx="1">
                  <c:v>720.16</c:v>
                </c:pt>
                <c:pt idx="2">
                  <c:v>206.15</c:v>
                </c:pt>
                <c:pt idx="3">
                  <c:v>233.7</c:v>
                </c:pt>
                <c:pt idx="4">
                  <c:v>285.47000000000003</c:v>
                </c:pt>
              </c:numCache>
            </c:numRef>
          </c:val>
        </c:ser>
        <c:dLbls>
          <c:showLegendKey val="0"/>
          <c:showVal val="0"/>
          <c:showCatName val="0"/>
          <c:showSerName val="0"/>
          <c:showPercent val="0"/>
          <c:showBubbleSize val="0"/>
        </c:dLbls>
        <c:gapWidth val="150"/>
        <c:axId val="261228712"/>
        <c:axId val="26122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61228712"/>
        <c:axId val="261229104"/>
      </c:lineChart>
      <c:dateAx>
        <c:axId val="261228712"/>
        <c:scaling>
          <c:orientation val="minMax"/>
        </c:scaling>
        <c:delete val="1"/>
        <c:axPos val="b"/>
        <c:numFmt formatCode="ge" sourceLinked="1"/>
        <c:majorTickMark val="none"/>
        <c:minorTickMark val="none"/>
        <c:tickLblPos val="none"/>
        <c:crossAx val="261229104"/>
        <c:crosses val="autoZero"/>
        <c:auto val="1"/>
        <c:lblOffset val="100"/>
        <c:baseTimeUnit val="years"/>
      </c:dateAx>
      <c:valAx>
        <c:axId val="261229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22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549.47</c:v>
                </c:pt>
                <c:pt idx="1">
                  <c:v>515.76</c:v>
                </c:pt>
                <c:pt idx="2">
                  <c:v>516.69000000000005</c:v>
                </c:pt>
                <c:pt idx="3">
                  <c:v>504.88</c:v>
                </c:pt>
                <c:pt idx="4">
                  <c:v>498.96</c:v>
                </c:pt>
              </c:numCache>
            </c:numRef>
          </c:val>
        </c:ser>
        <c:dLbls>
          <c:showLegendKey val="0"/>
          <c:showVal val="0"/>
          <c:showCatName val="0"/>
          <c:showSerName val="0"/>
          <c:showPercent val="0"/>
          <c:showBubbleSize val="0"/>
        </c:dLbls>
        <c:gapWidth val="150"/>
        <c:axId val="261230280"/>
        <c:axId val="26123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61230280"/>
        <c:axId val="261230672"/>
      </c:lineChart>
      <c:dateAx>
        <c:axId val="261230280"/>
        <c:scaling>
          <c:orientation val="minMax"/>
        </c:scaling>
        <c:delete val="1"/>
        <c:axPos val="b"/>
        <c:numFmt formatCode="ge" sourceLinked="1"/>
        <c:majorTickMark val="none"/>
        <c:minorTickMark val="none"/>
        <c:tickLblPos val="none"/>
        <c:crossAx val="261230672"/>
        <c:crosses val="autoZero"/>
        <c:auto val="1"/>
        <c:lblOffset val="100"/>
        <c:baseTimeUnit val="years"/>
      </c:dateAx>
      <c:valAx>
        <c:axId val="261230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23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99.72</c:v>
                </c:pt>
                <c:pt idx="1">
                  <c:v>102.38</c:v>
                </c:pt>
                <c:pt idx="2">
                  <c:v>106.25</c:v>
                </c:pt>
                <c:pt idx="3">
                  <c:v>101.75</c:v>
                </c:pt>
                <c:pt idx="4">
                  <c:v>99.9</c:v>
                </c:pt>
              </c:numCache>
            </c:numRef>
          </c:val>
        </c:ser>
        <c:dLbls>
          <c:showLegendKey val="0"/>
          <c:showVal val="0"/>
          <c:showCatName val="0"/>
          <c:showSerName val="0"/>
          <c:showPercent val="0"/>
          <c:showBubbleSize val="0"/>
        </c:dLbls>
        <c:gapWidth val="150"/>
        <c:axId val="261512608"/>
        <c:axId val="26151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261512608"/>
        <c:axId val="261513000"/>
      </c:lineChart>
      <c:dateAx>
        <c:axId val="261512608"/>
        <c:scaling>
          <c:orientation val="minMax"/>
        </c:scaling>
        <c:delete val="1"/>
        <c:axPos val="b"/>
        <c:numFmt formatCode="ge" sourceLinked="1"/>
        <c:majorTickMark val="none"/>
        <c:minorTickMark val="none"/>
        <c:tickLblPos val="none"/>
        <c:crossAx val="261513000"/>
        <c:crosses val="autoZero"/>
        <c:auto val="1"/>
        <c:lblOffset val="100"/>
        <c:baseTimeUnit val="years"/>
      </c:dateAx>
      <c:valAx>
        <c:axId val="26151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142.63999999999999</c:v>
                </c:pt>
                <c:pt idx="1">
                  <c:v>139.19</c:v>
                </c:pt>
                <c:pt idx="2">
                  <c:v>133.97999999999999</c:v>
                </c:pt>
                <c:pt idx="3">
                  <c:v>139.85</c:v>
                </c:pt>
                <c:pt idx="4">
                  <c:v>141.83000000000001</c:v>
                </c:pt>
              </c:numCache>
            </c:numRef>
          </c:val>
        </c:ser>
        <c:dLbls>
          <c:showLegendKey val="0"/>
          <c:showVal val="0"/>
          <c:showCatName val="0"/>
          <c:showSerName val="0"/>
          <c:showPercent val="0"/>
          <c:showBubbleSize val="0"/>
        </c:dLbls>
        <c:gapWidth val="150"/>
        <c:axId val="261514176"/>
        <c:axId val="26151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61514176"/>
        <c:axId val="261514568"/>
      </c:lineChart>
      <c:dateAx>
        <c:axId val="261514176"/>
        <c:scaling>
          <c:orientation val="minMax"/>
        </c:scaling>
        <c:delete val="1"/>
        <c:axPos val="b"/>
        <c:numFmt formatCode="ge" sourceLinked="1"/>
        <c:majorTickMark val="none"/>
        <c:minorTickMark val="none"/>
        <c:tickLblPos val="none"/>
        <c:crossAx val="261514568"/>
        <c:crosses val="autoZero"/>
        <c:auto val="1"/>
        <c:lblOffset val="100"/>
        <c:baseTimeUnit val="years"/>
      </c:dateAx>
      <c:valAx>
        <c:axId val="26151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栃木県　日光市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84929</v>
      </c>
      <c r="AM8" s="61"/>
      <c r="AN8" s="61"/>
      <c r="AO8" s="61"/>
      <c r="AP8" s="61"/>
      <c r="AQ8" s="61"/>
      <c r="AR8" s="61"/>
      <c r="AS8" s="61"/>
      <c r="AT8" s="51">
        <f>データ!$S$6</f>
        <v>1449.83</v>
      </c>
      <c r="AU8" s="52"/>
      <c r="AV8" s="52"/>
      <c r="AW8" s="52"/>
      <c r="AX8" s="52"/>
      <c r="AY8" s="52"/>
      <c r="AZ8" s="52"/>
      <c r="BA8" s="52"/>
      <c r="BB8" s="53">
        <f>データ!$T$6</f>
        <v>58.58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65.06</v>
      </c>
      <c r="J10" s="52"/>
      <c r="K10" s="52"/>
      <c r="L10" s="52"/>
      <c r="M10" s="52"/>
      <c r="N10" s="52"/>
      <c r="O10" s="64"/>
      <c r="P10" s="53">
        <f>データ!$P$6</f>
        <v>97.45</v>
      </c>
      <c r="Q10" s="53"/>
      <c r="R10" s="53"/>
      <c r="S10" s="53"/>
      <c r="T10" s="53"/>
      <c r="U10" s="53"/>
      <c r="V10" s="53"/>
      <c r="W10" s="61">
        <f>データ!$Q$6</f>
        <v>2403</v>
      </c>
      <c r="X10" s="61"/>
      <c r="Y10" s="61"/>
      <c r="Z10" s="61"/>
      <c r="AA10" s="61"/>
      <c r="AB10" s="61"/>
      <c r="AC10" s="61"/>
      <c r="AD10" s="2"/>
      <c r="AE10" s="2"/>
      <c r="AF10" s="2"/>
      <c r="AG10" s="2"/>
      <c r="AH10" s="5"/>
      <c r="AI10" s="5"/>
      <c r="AJ10" s="5"/>
      <c r="AK10" s="5"/>
      <c r="AL10" s="61">
        <f>データ!$U$6</f>
        <v>82476</v>
      </c>
      <c r="AM10" s="61"/>
      <c r="AN10" s="61"/>
      <c r="AO10" s="61"/>
      <c r="AP10" s="61"/>
      <c r="AQ10" s="61"/>
      <c r="AR10" s="61"/>
      <c r="AS10" s="61"/>
      <c r="AT10" s="51">
        <f>データ!$V$6</f>
        <v>201.9</v>
      </c>
      <c r="AU10" s="52"/>
      <c r="AV10" s="52"/>
      <c r="AW10" s="52"/>
      <c r="AX10" s="52"/>
      <c r="AY10" s="52"/>
      <c r="AZ10" s="52"/>
      <c r="BA10" s="52"/>
      <c r="BB10" s="53">
        <f>データ!$W$6</f>
        <v>408.5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92061</v>
      </c>
      <c r="D6" s="34">
        <f t="shared" si="3"/>
        <v>46</v>
      </c>
      <c r="E6" s="34">
        <f t="shared" si="3"/>
        <v>1</v>
      </c>
      <c r="F6" s="34">
        <f t="shared" si="3"/>
        <v>0</v>
      </c>
      <c r="G6" s="34">
        <f t="shared" si="3"/>
        <v>1</v>
      </c>
      <c r="H6" s="34" t="str">
        <f t="shared" si="3"/>
        <v>栃木県　日光市</v>
      </c>
      <c r="I6" s="34" t="str">
        <f t="shared" si="3"/>
        <v>法適用</v>
      </c>
      <c r="J6" s="34" t="str">
        <f t="shared" si="3"/>
        <v>水道事業</v>
      </c>
      <c r="K6" s="34" t="str">
        <f t="shared" si="3"/>
        <v>末端給水事業</v>
      </c>
      <c r="L6" s="34" t="str">
        <f t="shared" si="3"/>
        <v>A4</v>
      </c>
      <c r="M6" s="34">
        <f t="shared" si="3"/>
        <v>0</v>
      </c>
      <c r="N6" s="35" t="str">
        <f t="shared" si="3"/>
        <v>-</v>
      </c>
      <c r="O6" s="35">
        <f t="shared" si="3"/>
        <v>65.06</v>
      </c>
      <c r="P6" s="35">
        <f t="shared" si="3"/>
        <v>97.45</v>
      </c>
      <c r="Q6" s="35">
        <f t="shared" si="3"/>
        <v>2403</v>
      </c>
      <c r="R6" s="35">
        <f t="shared" si="3"/>
        <v>84929</v>
      </c>
      <c r="S6" s="35">
        <f t="shared" si="3"/>
        <v>1449.83</v>
      </c>
      <c r="T6" s="35">
        <f t="shared" si="3"/>
        <v>58.58</v>
      </c>
      <c r="U6" s="35">
        <f t="shared" si="3"/>
        <v>82476</v>
      </c>
      <c r="V6" s="35">
        <f t="shared" si="3"/>
        <v>201.9</v>
      </c>
      <c r="W6" s="35">
        <f t="shared" si="3"/>
        <v>408.5</v>
      </c>
      <c r="X6" s="36">
        <f>IF(X7="",NA(),X7)</f>
        <v>106.33</v>
      </c>
      <c r="Y6" s="36">
        <f t="shared" ref="Y6:AG6" si="4">IF(Y7="",NA(),Y7)</f>
        <v>108.47</v>
      </c>
      <c r="Z6" s="36">
        <f t="shared" si="4"/>
        <v>110.39</v>
      </c>
      <c r="AA6" s="36">
        <f t="shared" si="4"/>
        <v>106.68</v>
      </c>
      <c r="AB6" s="36">
        <f t="shared" si="4"/>
        <v>105.44</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671.38</v>
      </c>
      <c r="AU6" s="36">
        <f t="shared" ref="AU6:BC6" si="6">IF(AU7="",NA(),AU7)</f>
        <v>720.16</v>
      </c>
      <c r="AV6" s="36">
        <f t="shared" si="6"/>
        <v>206.15</v>
      </c>
      <c r="AW6" s="36">
        <f t="shared" si="6"/>
        <v>233.7</v>
      </c>
      <c r="AX6" s="36">
        <f t="shared" si="6"/>
        <v>285.47000000000003</v>
      </c>
      <c r="AY6" s="36">
        <f t="shared" si="6"/>
        <v>701</v>
      </c>
      <c r="AZ6" s="36">
        <f t="shared" si="6"/>
        <v>739.59</v>
      </c>
      <c r="BA6" s="36">
        <f t="shared" si="6"/>
        <v>335.95</v>
      </c>
      <c r="BB6" s="36">
        <f t="shared" si="6"/>
        <v>346.59</v>
      </c>
      <c r="BC6" s="36">
        <f t="shared" si="6"/>
        <v>357.82</v>
      </c>
      <c r="BD6" s="35" t="str">
        <f>IF(BD7="","",IF(BD7="-","【-】","【"&amp;SUBSTITUTE(TEXT(BD7,"#,##0.00"),"-","△")&amp;"】"))</f>
        <v>【262.87】</v>
      </c>
      <c r="BE6" s="36">
        <f>IF(BE7="",NA(),BE7)</f>
        <v>549.47</v>
      </c>
      <c r="BF6" s="36">
        <f t="shared" ref="BF6:BN6" si="7">IF(BF7="",NA(),BF7)</f>
        <v>515.76</v>
      </c>
      <c r="BG6" s="36">
        <f t="shared" si="7"/>
        <v>516.69000000000005</v>
      </c>
      <c r="BH6" s="36">
        <f t="shared" si="7"/>
        <v>504.88</v>
      </c>
      <c r="BI6" s="36">
        <f t="shared" si="7"/>
        <v>498.96</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99.72</v>
      </c>
      <c r="BQ6" s="36">
        <f t="shared" ref="BQ6:BY6" si="8">IF(BQ7="",NA(),BQ7)</f>
        <v>102.38</v>
      </c>
      <c r="BR6" s="36">
        <f t="shared" si="8"/>
        <v>106.25</v>
      </c>
      <c r="BS6" s="36">
        <f t="shared" si="8"/>
        <v>101.75</v>
      </c>
      <c r="BT6" s="36">
        <f t="shared" si="8"/>
        <v>99.9</v>
      </c>
      <c r="BU6" s="36">
        <f t="shared" si="8"/>
        <v>100.27</v>
      </c>
      <c r="BV6" s="36">
        <f t="shared" si="8"/>
        <v>99.46</v>
      </c>
      <c r="BW6" s="36">
        <f t="shared" si="8"/>
        <v>105.21</v>
      </c>
      <c r="BX6" s="36">
        <f t="shared" si="8"/>
        <v>105.71</v>
      </c>
      <c r="BY6" s="36">
        <f t="shared" si="8"/>
        <v>106.01</v>
      </c>
      <c r="BZ6" s="35" t="str">
        <f>IF(BZ7="","",IF(BZ7="-","【-】","【"&amp;SUBSTITUTE(TEXT(BZ7,"#,##0.00"),"-","△")&amp;"】"))</f>
        <v>【105.59】</v>
      </c>
      <c r="CA6" s="36">
        <f>IF(CA7="",NA(),CA7)</f>
        <v>142.63999999999999</v>
      </c>
      <c r="CB6" s="36">
        <f t="shared" ref="CB6:CJ6" si="9">IF(CB7="",NA(),CB7)</f>
        <v>139.19</v>
      </c>
      <c r="CC6" s="36">
        <f t="shared" si="9"/>
        <v>133.97999999999999</v>
      </c>
      <c r="CD6" s="36">
        <f t="shared" si="9"/>
        <v>139.85</v>
      </c>
      <c r="CE6" s="36">
        <f t="shared" si="9"/>
        <v>141.83000000000001</v>
      </c>
      <c r="CF6" s="36">
        <f t="shared" si="9"/>
        <v>169.62</v>
      </c>
      <c r="CG6" s="36">
        <f t="shared" si="9"/>
        <v>171.78</v>
      </c>
      <c r="CH6" s="36">
        <f t="shared" si="9"/>
        <v>162.59</v>
      </c>
      <c r="CI6" s="36">
        <f t="shared" si="9"/>
        <v>162.15</v>
      </c>
      <c r="CJ6" s="36">
        <f t="shared" si="9"/>
        <v>162.24</v>
      </c>
      <c r="CK6" s="35" t="str">
        <f>IF(CK7="","",IF(CK7="-","【-】","【"&amp;SUBSTITUTE(TEXT(CK7,"#,##0.00"),"-","△")&amp;"】"))</f>
        <v>【163.27】</v>
      </c>
      <c r="CL6" s="36">
        <f>IF(CL7="",NA(),CL7)</f>
        <v>43.29</v>
      </c>
      <c r="CM6" s="36">
        <f t="shared" ref="CM6:CU6" si="10">IF(CM7="",NA(),CM7)</f>
        <v>43.53</v>
      </c>
      <c r="CN6" s="36">
        <f t="shared" si="10"/>
        <v>42.18</v>
      </c>
      <c r="CO6" s="36">
        <f t="shared" si="10"/>
        <v>41.1</v>
      </c>
      <c r="CP6" s="36">
        <f t="shared" si="10"/>
        <v>40.04</v>
      </c>
      <c r="CQ6" s="36">
        <f t="shared" si="10"/>
        <v>59.88</v>
      </c>
      <c r="CR6" s="36">
        <f t="shared" si="10"/>
        <v>59.68</v>
      </c>
      <c r="CS6" s="36">
        <f t="shared" si="10"/>
        <v>59.17</v>
      </c>
      <c r="CT6" s="36">
        <f t="shared" si="10"/>
        <v>59.34</v>
      </c>
      <c r="CU6" s="36">
        <f t="shared" si="10"/>
        <v>59.11</v>
      </c>
      <c r="CV6" s="35" t="str">
        <f>IF(CV7="","",IF(CV7="-","【-】","【"&amp;SUBSTITUTE(TEXT(CV7,"#,##0.00"),"-","△")&amp;"】"))</f>
        <v>【59.94】</v>
      </c>
      <c r="CW6" s="36">
        <f>IF(CW7="",NA(),CW7)</f>
        <v>80.099999999999994</v>
      </c>
      <c r="CX6" s="36">
        <f t="shared" ref="CX6:DF6" si="11">IF(CX7="",NA(),CX7)</f>
        <v>80.7</v>
      </c>
      <c r="CY6" s="36">
        <f t="shared" si="11"/>
        <v>81.3</v>
      </c>
      <c r="CZ6" s="36">
        <f t="shared" si="11"/>
        <v>81.53</v>
      </c>
      <c r="DA6" s="36">
        <f t="shared" si="11"/>
        <v>81.7</v>
      </c>
      <c r="DB6" s="36">
        <f t="shared" si="11"/>
        <v>87.65</v>
      </c>
      <c r="DC6" s="36">
        <f t="shared" si="11"/>
        <v>87.63</v>
      </c>
      <c r="DD6" s="36">
        <f t="shared" si="11"/>
        <v>87.6</v>
      </c>
      <c r="DE6" s="36">
        <f t="shared" si="11"/>
        <v>87.74</v>
      </c>
      <c r="DF6" s="36">
        <f t="shared" si="11"/>
        <v>87.91</v>
      </c>
      <c r="DG6" s="35" t="str">
        <f>IF(DG7="","",IF(DG7="-","【-】","【"&amp;SUBSTITUTE(TEXT(DG7,"#,##0.00"),"-","△")&amp;"】"))</f>
        <v>【90.22】</v>
      </c>
      <c r="DH6" s="36">
        <f>IF(DH7="",NA(),DH7)</f>
        <v>35.950000000000003</v>
      </c>
      <c r="DI6" s="36">
        <f t="shared" ref="DI6:DQ6" si="12">IF(DI7="",NA(),DI7)</f>
        <v>37.67</v>
      </c>
      <c r="DJ6" s="36">
        <f t="shared" si="12"/>
        <v>41.95</v>
      </c>
      <c r="DK6" s="36">
        <f t="shared" si="12"/>
        <v>43.77</v>
      </c>
      <c r="DL6" s="36">
        <f t="shared" si="12"/>
        <v>45.63</v>
      </c>
      <c r="DM6" s="36">
        <f t="shared" si="12"/>
        <v>38.69</v>
      </c>
      <c r="DN6" s="36">
        <f t="shared" si="12"/>
        <v>39.65</v>
      </c>
      <c r="DO6" s="36">
        <f t="shared" si="12"/>
        <v>45.25</v>
      </c>
      <c r="DP6" s="36">
        <f t="shared" si="12"/>
        <v>46.27</v>
      </c>
      <c r="DQ6" s="36">
        <f t="shared" si="12"/>
        <v>46.88</v>
      </c>
      <c r="DR6" s="35" t="str">
        <f>IF(DR7="","",IF(DR7="-","【-】","【"&amp;SUBSTITUTE(TEXT(DR7,"#,##0.00"),"-","△")&amp;"】"))</f>
        <v>【47.91】</v>
      </c>
      <c r="DS6" s="36">
        <f>IF(DS7="",NA(),DS7)</f>
        <v>4.13</v>
      </c>
      <c r="DT6" s="36">
        <f t="shared" ref="DT6:EB6" si="13">IF(DT7="",NA(),DT7)</f>
        <v>4.4800000000000004</v>
      </c>
      <c r="DU6" s="36">
        <f t="shared" si="13"/>
        <v>4.55</v>
      </c>
      <c r="DV6" s="36">
        <f t="shared" si="13"/>
        <v>5.22</v>
      </c>
      <c r="DW6" s="36">
        <f t="shared" si="13"/>
        <v>5.31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0.63</v>
      </c>
      <c r="EE6" s="36">
        <f t="shared" ref="EE6:EM6" si="14">IF(EE7="",NA(),EE7)</f>
        <v>0.35</v>
      </c>
      <c r="EF6" s="36">
        <f t="shared" si="14"/>
        <v>0.38</v>
      </c>
      <c r="EG6" s="36">
        <f t="shared" si="14"/>
        <v>0.3</v>
      </c>
      <c r="EH6" s="36">
        <f t="shared" si="14"/>
        <v>0.41</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92061</v>
      </c>
      <c r="D7" s="38">
        <v>46</v>
      </c>
      <c r="E7" s="38">
        <v>1</v>
      </c>
      <c r="F7" s="38">
        <v>0</v>
      </c>
      <c r="G7" s="38">
        <v>1</v>
      </c>
      <c r="H7" s="38" t="s">
        <v>105</v>
      </c>
      <c r="I7" s="38" t="s">
        <v>106</v>
      </c>
      <c r="J7" s="38" t="s">
        <v>107</v>
      </c>
      <c r="K7" s="38" t="s">
        <v>108</v>
      </c>
      <c r="L7" s="38" t="s">
        <v>109</v>
      </c>
      <c r="M7" s="38"/>
      <c r="N7" s="39" t="s">
        <v>110</v>
      </c>
      <c r="O7" s="39">
        <v>65.06</v>
      </c>
      <c r="P7" s="39">
        <v>97.45</v>
      </c>
      <c r="Q7" s="39">
        <v>2403</v>
      </c>
      <c r="R7" s="39">
        <v>84929</v>
      </c>
      <c r="S7" s="39">
        <v>1449.83</v>
      </c>
      <c r="T7" s="39">
        <v>58.58</v>
      </c>
      <c r="U7" s="39">
        <v>82476</v>
      </c>
      <c r="V7" s="39">
        <v>201.9</v>
      </c>
      <c r="W7" s="39">
        <v>408.5</v>
      </c>
      <c r="X7" s="39">
        <v>106.33</v>
      </c>
      <c r="Y7" s="39">
        <v>108.47</v>
      </c>
      <c r="Z7" s="39">
        <v>110.39</v>
      </c>
      <c r="AA7" s="39">
        <v>106.68</v>
      </c>
      <c r="AB7" s="39">
        <v>105.44</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671.38</v>
      </c>
      <c r="AU7" s="39">
        <v>720.16</v>
      </c>
      <c r="AV7" s="39">
        <v>206.15</v>
      </c>
      <c r="AW7" s="39">
        <v>233.7</v>
      </c>
      <c r="AX7" s="39">
        <v>285.47000000000003</v>
      </c>
      <c r="AY7" s="39">
        <v>701</v>
      </c>
      <c r="AZ7" s="39">
        <v>739.59</v>
      </c>
      <c r="BA7" s="39">
        <v>335.95</v>
      </c>
      <c r="BB7" s="39">
        <v>346.59</v>
      </c>
      <c r="BC7" s="39">
        <v>357.82</v>
      </c>
      <c r="BD7" s="39">
        <v>262.87</v>
      </c>
      <c r="BE7" s="39">
        <v>549.47</v>
      </c>
      <c r="BF7" s="39">
        <v>515.76</v>
      </c>
      <c r="BG7" s="39">
        <v>516.69000000000005</v>
      </c>
      <c r="BH7" s="39">
        <v>504.88</v>
      </c>
      <c r="BI7" s="39">
        <v>498.96</v>
      </c>
      <c r="BJ7" s="39">
        <v>330.99</v>
      </c>
      <c r="BK7" s="39">
        <v>324.08999999999997</v>
      </c>
      <c r="BL7" s="39">
        <v>319.82</v>
      </c>
      <c r="BM7" s="39">
        <v>312.02999999999997</v>
      </c>
      <c r="BN7" s="39">
        <v>307.45999999999998</v>
      </c>
      <c r="BO7" s="39">
        <v>270.87</v>
      </c>
      <c r="BP7" s="39">
        <v>99.72</v>
      </c>
      <c r="BQ7" s="39">
        <v>102.38</v>
      </c>
      <c r="BR7" s="39">
        <v>106.25</v>
      </c>
      <c r="BS7" s="39">
        <v>101.75</v>
      </c>
      <c r="BT7" s="39">
        <v>99.9</v>
      </c>
      <c r="BU7" s="39">
        <v>100.27</v>
      </c>
      <c r="BV7" s="39">
        <v>99.46</v>
      </c>
      <c r="BW7" s="39">
        <v>105.21</v>
      </c>
      <c r="BX7" s="39">
        <v>105.71</v>
      </c>
      <c r="BY7" s="39">
        <v>106.01</v>
      </c>
      <c r="BZ7" s="39">
        <v>105.59</v>
      </c>
      <c r="CA7" s="39">
        <v>142.63999999999999</v>
      </c>
      <c r="CB7" s="39">
        <v>139.19</v>
      </c>
      <c r="CC7" s="39">
        <v>133.97999999999999</v>
      </c>
      <c r="CD7" s="39">
        <v>139.85</v>
      </c>
      <c r="CE7" s="39">
        <v>141.83000000000001</v>
      </c>
      <c r="CF7" s="39">
        <v>169.62</v>
      </c>
      <c r="CG7" s="39">
        <v>171.78</v>
      </c>
      <c r="CH7" s="39">
        <v>162.59</v>
      </c>
      <c r="CI7" s="39">
        <v>162.15</v>
      </c>
      <c r="CJ7" s="39">
        <v>162.24</v>
      </c>
      <c r="CK7" s="39">
        <v>163.27000000000001</v>
      </c>
      <c r="CL7" s="39">
        <v>43.29</v>
      </c>
      <c r="CM7" s="39">
        <v>43.53</v>
      </c>
      <c r="CN7" s="39">
        <v>42.18</v>
      </c>
      <c r="CO7" s="39">
        <v>41.1</v>
      </c>
      <c r="CP7" s="39">
        <v>40.04</v>
      </c>
      <c r="CQ7" s="39">
        <v>59.88</v>
      </c>
      <c r="CR7" s="39">
        <v>59.68</v>
      </c>
      <c r="CS7" s="39">
        <v>59.17</v>
      </c>
      <c r="CT7" s="39">
        <v>59.34</v>
      </c>
      <c r="CU7" s="39">
        <v>59.11</v>
      </c>
      <c r="CV7" s="39">
        <v>59.94</v>
      </c>
      <c r="CW7" s="39">
        <v>80.099999999999994</v>
      </c>
      <c r="CX7" s="39">
        <v>80.7</v>
      </c>
      <c r="CY7" s="39">
        <v>81.3</v>
      </c>
      <c r="CZ7" s="39">
        <v>81.53</v>
      </c>
      <c r="DA7" s="39">
        <v>81.7</v>
      </c>
      <c r="DB7" s="39">
        <v>87.65</v>
      </c>
      <c r="DC7" s="39">
        <v>87.63</v>
      </c>
      <c r="DD7" s="39">
        <v>87.6</v>
      </c>
      <c r="DE7" s="39">
        <v>87.74</v>
      </c>
      <c r="DF7" s="39">
        <v>87.91</v>
      </c>
      <c r="DG7" s="39">
        <v>90.22</v>
      </c>
      <c r="DH7" s="39">
        <v>35.950000000000003</v>
      </c>
      <c r="DI7" s="39">
        <v>37.67</v>
      </c>
      <c r="DJ7" s="39">
        <v>41.95</v>
      </c>
      <c r="DK7" s="39">
        <v>43.77</v>
      </c>
      <c r="DL7" s="39">
        <v>45.63</v>
      </c>
      <c r="DM7" s="39">
        <v>38.69</v>
      </c>
      <c r="DN7" s="39">
        <v>39.65</v>
      </c>
      <c r="DO7" s="39">
        <v>45.25</v>
      </c>
      <c r="DP7" s="39">
        <v>46.27</v>
      </c>
      <c r="DQ7" s="39">
        <v>46.88</v>
      </c>
      <c r="DR7" s="39">
        <v>47.91</v>
      </c>
      <c r="DS7" s="39">
        <v>4.13</v>
      </c>
      <c r="DT7" s="39">
        <v>4.4800000000000004</v>
      </c>
      <c r="DU7" s="39">
        <v>4.55</v>
      </c>
      <c r="DV7" s="39">
        <v>5.22</v>
      </c>
      <c r="DW7" s="39">
        <v>5.31</v>
      </c>
      <c r="DX7" s="39">
        <v>8.4</v>
      </c>
      <c r="DY7" s="39">
        <v>9.7100000000000009</v>
      </c>
      <c r="DZ7" s="39">
        <v>10.71</v>
      </c>
      <c r="EA7" s="39">
        <v>10.93</v>
      </c>
      <c r="EB7" s="39">
        <v>13.39</v>
      </c>
      <c r="EC7" s="39">
        <v>15</v>
      </c>
      <c r="ED7" s="39">
        <v>0.63</v>
      </c>
      <c r="EE7" s="39">
        <v>0.35</v>
      </c>
      <c r="EF7" s="39">
        <v>0.38</v>
      </c>
      <c r="EG7" s="39">
        <v>0.3</v>
      </c>
      <c r="EH7" s="39">
        <v>0.41</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2018-02-09T02:12:45Z</cp:lastPrinted>
  <dcterms:created xsi:type="dcterms:W3CDTF">2017-12-25T01:24:04Z</dcterms:created>
  <dcterms:modified xsi:type="dcterms:W3CDTF">2018-02-16T04:45:10Z</dcterms:modified>
  <cp:category/>
</cp:coreProperties>
</file>