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pH1EqGHwsymW8AHY7v8ZbQjgAS0vX0buHORzlT4dcZKuiuuiZS0mcLaZGpCJwnK9ciNgP08BRrnsrVcb9ll0sw==" workbookSaltValue="24p4+FmR8id8oeqVV+kEh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<sst xmlns="http://schemas.openxmlformats.org/spreadsheetml/2006/main" count="232" uniqueCount="120">
  <si>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</si>
  <si>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</si>
  <si>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</si>
  <si>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</si>
  <si>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</si>
  <si>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</si>
  <si>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</si>
  <si>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</si>
  <si>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</si>
  <si>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</si>
  <si>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</si>
  <si>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</si>
  <si>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</si>
  <si>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</si>
  <si>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</si>
  <si>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</si>
  <si>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</si>
  <si>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</si>
  <si>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</si>
  <si>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</si>
  <si>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</si>
  <si>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</si>
  <si>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</si>
  <si>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</si>
  <si>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</si>
  <si>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</si>
  <si>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</si>
  <si>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</si>
  <si>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</si>
  <si>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</si>
  <si>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</si>
  <si>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</si>
  <si>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</si>
  <si>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</si>
  <si>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</si>
  <si>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</si>
  <si>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</si>
  <si>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</si>
  <si>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</si>
  <si>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</si>
  <si>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</si>
  <si>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</si>
  <si>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</si>
  <si>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</si>
  <si>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</si>
  <si>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</si>
  <si>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</si>
  <si>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</si>
  <si>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</si>
  <si>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</si>
  <si>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</si>
  <si>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</si>
  <si>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</si>
  <si>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</si>
  <si>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</si>
  <si>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</si>
  <si>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</si>
  <si>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</si>
  <si>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</si>
  <si>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</si>
  <si>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</si>
  <si>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</si>
  <si>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</si>
  <si>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</si>
  <si>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</si>
  <si>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</si>
  <si>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</si>
  <si>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</si>
  <si>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</si>
  <si>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</si>
  <si>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</si>
  <si>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</si>
  <si>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</si>
  <si>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</si>
  <si>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</si>
  <si>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</si>
  <si>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</si>
  <si>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</si>
  <si>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</si>
  <si>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</si>
  <si>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</si>
  <si>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</si>
  <si>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</si>
  <si>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</si>
  <si>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</si>
  <si>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</si>
  <si>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</si>
  <si>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</si>
  <si>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</si>
  <si>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</si>
  <si>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</si>
  <si>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</si>
  <si>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</si>
  <si>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</si>
  <si>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</si>
  <si>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</si>
  <si>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</si>
  <si>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</si>
  <si>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</si>
  <si>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</si>
  <si>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</si>
  <si>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</si>
  <si>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</si>
  <si>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</si>
  <si>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</si>
  <si>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</si>
  <si>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</si>
  <si>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</si>
  <si>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</si>
  <si>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</si>
  <si>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</si>
  <si>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</si>
  <si>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</si>
  <si>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</si>
  <si>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</si>
  <si>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</si>
  <si>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</si>
  <si>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平成29年度の経営状況は営業利益はあったものの、大口需要者の専用水道への切替等により、給水収益は大幅に減少した。今後も有収水量及び給水収益の減少は続くと推測され、厳しい状況になる。　　　また、施設の老朽化による維持、更新費用の増加が懸念される。このような状況の中、その費用の確保については施設の統廃合やダウンサイジング等により、一層に維持管理費削減に取り組むとともに、適正な水道料金により給水収益を確保する必要がある。</t>
    <rPh sb="0" eb="2">
      <t>ヘイセイ</t>
    </rPh>
    <rPh sb="4" eb="5">
      <t>ネン</t>
    </rPh>
    <rPh sb="5" eb="6">
      <t>ド</t>
    </rPh>
    <rPh sb="7" eb="9">
      <t>ケイエイ</t>
    </rPh>
    <rPh sb="9" eb="11">
      <t>ジョウキョウ</t>
    </rPh>
    <rPh sb="12" eb="14">
      <t>エイギョウ</t>
    </rPh>
    <rPh sb="14" eb="16">
      <t>リエキ</t>
    </rPh>
    <rPh sb="24" eb="26">
      <t>オオグチ</t>
    </rPh>
    <rPh sb="26" eb="28">
      <t>ジュヨウ</t>
    </rPh>
    <rPh sb="28" eb="29">
      <t>シャ</t>
    </rPh>
    <rPh sb="30" eb="32">
      <t>センヨウ</t>
    </rPh>
    <rPh sb="32" eb="34">
      <t>スイドウ</t>
    </rPh>
    <rPh sb="36" eb="38">
      <t>キリカエ</t>
    </rPh>
    <rPh sb="38" eb="39">
      <t>トウ</t>
    </rPh>
    <rPh sb="43" eb="45">
      <t>キュウスイ</t>
    </rPh>
    <rPh sb="45" eb="47">
      <t>シュウエキ</t>
    </rPh>
    <rPh sb="48" eb="50">
      <t>オオハバ</t>
    </rPh>
    <rPh sb="51" eb="53">
      <t>ゲンショウ</t>
    </rPh>
    <rPh sb="56" eb="58">
      <t>コンゴ</t>
    </rPh>
    <rPh sb="59" eb="61">
      <t>ユウシュウ</t>
    </rPh>
    <rPh sb="61" eb="63">
      <t>スイリョウ</t>
    </rPh>
    <rPh sb="63" eb="64">
      <t>オヨ</t>
    </rPh>
    <rPh sb="65" eb="67">
      <t>キュウスイ</t>
    </rPh>
    <rPh sb="67" eb="69">
      <t>シュウエキ</t>
    </rPh>
    <rPh sb="70" eb="72">
      <t>ゲンショウ</t>
    </rPh>
    <rPh sb="73" eb="74">
      <t>ツヅ</t>
    </rPh>
    <rPh sb="76" eb="78">
      <t>スイソク</t>
    </rPh>
    <rPh sb="81" eb="82">
      <t>キビ</t>
    </rPh>
    <rPh sb="84" eb="86">
      <t>ジョウキョウ</t>
    </rPh>
    <rPh sb="96" eb="98">
      <t>シセツ</t>
    </rPh>
    <rPh sb="99" eb="102">
      <t>ロウキュウカ</t>
    </rPh>
    <rPh sb="105" eb="107">
      <t>イジ</t>
    </rPh>
    <rPh sb="108" eb="110">
      <t>コウシン</t>
    </rPh>
    <rPh sb="110" eb="112">
      <t>ヒヨウ</t>
    </rPh>
    <rPh sb="113" eb="115">
      <t>ゾウカ</t>
    </rPh>
    <rPh sb="116" eb="118">
      <t>ケネン</t>
    </rPh>
    <rPh sb="127" eb="129">
      <t>ジョウキョウ</t>
    </rPh>
    <rPh sb="130" eb="131">
      <t>ナカ</t>
    </rPh>
    <rPh sb="134" eb="136">
      <t>ヒヨウ</t>
    </rPh>
    <rPh sb="137" eb="139">
      <t>カクホ</t>
    </rPh>
    <rPh sb="144" eb="146">
      <t>シセツ</t>
    </rPh>
    <rPh sb="147" eb="150">
      <t>トウハイゴウ</t>
    </rPh>
    <rPh sb="159" eb="160">
      <t>トウ</t>
    </rPh>
    <rPh sb="164" eb="166">
      <t>イッソウ</t>
    </rPh>
    <rPh sb="167" eb="169">
      <t>イジ</t>
    </rPh>
    <rPh sb="169" eb="171">
      <t>カンリ</t>
    </rPh>
    <rPh sb="171" eb="172">
      <t>ヒ</t>
    </rPh>
    <rPh sb="172" eb="174">
      <t>サクゲン</t>
    </rPh>
    <rPh sb="175" eb="176">
      <t>ト</t>
    </rPh>
    <rPh sb="177" eb="178">
      <t>ク</t>
    </rPh>
    <rPh sb="184" eb="186">
      <t>テキセイ</t>
    </rPh>
    <rPh sb="187" eb="190">
      <t>スイドウリョウ</t>
    </rPh>
    <rPh sb="190" eb="191">
      <t>キン</t>
    </rPh>
    <rPh sb="194" eb="196">
      <t>キュウスイ</t>
    </rPh>
    <rPh sb="196" eb="198">
      <t>シュウエキ</t>
    </rPh>
    <rPh sb="199" eb="201">
      <t>カクホ</t>
    </rPh>
    <rPh sb="203" eb="205">
      <t>ヒツヨウ</t>
    </rPh>
    <phoneticPr fontId="4"/>
  </si>
  <si>
    <t>平成29年度の経営状況として、収入面では大口需要者の休止や給水人口の減少等により有収水量及び給水収益は減少している。営業費用については配水給水関係の費用がやや抑えられたため微減した。　　　　　　　　　　　　　　　　　　　　　これらの要因により、「①経常収支比率」及び「⑤料金回収率」において前年度より値が上昇し、「⑥給水原価」については値が低下した。「①経常収支比率」及び「⑤料金回収率」については100％を上回ってはいるものの、類似団体との比較では低い水準となっている。今後も有収水量及び給水収益の減少傾向は続くと推測されることから、施設の統廃合や施設規模の見直し等、施設管理維持費の削減に努める必要がある。　　　　　　　　　　　　　　「④企業債残高対給水収益比率」は、計画的な起債借入により、微減傾向にある。しかし給水収益の5倍近くの企業債残高があり、類似団体と比較しても高い状態にあることから、今後も継続して計画的に企業債を利用し、適正な事業運営に努めていく。　　　効率性について、「⑦施設利用率」は39.59％と低調であり、類似団体と比較して約20％低い状況である。要因については、観光地の為に水需要の繁閑差が激しいこと等によるものであるが、今後施設の統廃合や規模縮小等、適切な規模での運営に努める必要がある。　　　　　　　　　　　　　　　　　　また「⑧有収率」は微増傾向にあるが、類似団体と比較すると5％以上低い値である。引き続き、漏水調査、修繕を行い、効率的な施設運営に努めていく。</t>
    <rPh sb="0" eb="2">
      <t>ヘイセイ</t>
    </rPh>
    <rPh sb="4" eb="5">
      <t>ネン</t>
    </rPh>
    <rPh sb="5" eb="6">
      <t>ド</t>
    </rPh>
    <rPh sb="7" eb="9">
      <t>ケイエイ</t>
    </rPh>
    <rPh sb="9" eb="11">
      <t>ジョウキョウ</t>
    </rPh>
    <rPh sb="15" eb="17">
      <t>シュウニュウ</t>
    </rPh>
    <rPh sb="17" eb="18">
      <t>メン</t>
    </rPh>
    <rPh sb="20" eb="22">
      <t>オオクチ</t>
    </rPh>
    <rPh sb="22" eb="24">
      <t>ジュヨウ</t>
    </rPh>
    <rPh sb="24" eb="25">
      <t>シャ</t>
    </rPh>
    <rPh sb="26" eb="28">
      <t>キュウシ</t>
    </rPh>
    <rPh sb="29" eb="31">
      <t>キュウスイ</t>
    </rPh>
    <rPh sb="31" eb="33">
      <t>ジンコウ</t>
    </rPh>
    <rPh sb="34" eb="36">
      <t>ゲンショウ</t>
    </rPh>
    <rPh sb="36" eb="37">
      <t>トウ</t>
    </rPh>
    <rPh sb="40" eb="42">
      <t>ユウシュウ</t>
    </rPh>
    <rPh sb="42" eb="44">
      <t>スイリョウ</t>
    </rPh>
    <rPh sb="44" eb="45">
      <t>オヨ</t>
    </rPh>
    <rPh sb="46" eb="48">
      <t>キュウスイ</t>
    </rPh>
    <rPh sb="48" eb="50">
      <t>シュウエキ</t>
    </rPh>
    <rPh sb="51" eb="53">
      <t>ゲンショウ</t>
    </rPh>
    <rPh sb="58" eb="60">
      <t>エイギョウ</t>
    </rPh>
    <rPh sb="60" eb="62">
      <t>ヒヨウ</t>
    </rPh>
    <rPh sb="67" eb="69">
      <t>ハイスイ</t>
    </rPh>
    <rPh sb="69" eb="71">
      <t>キュウスイ</t>
    </rPh>
    <rPh sb="71" eb="73">
      <t>カンケイ</t>
    </rPh>
    <rPh sb="74" eb="76">
      <t>ヒヨウ</t>
    </rPh>
    <rPh sb="79" eb="80">
      <t>オサ</t>
    </rPh>
    <rPh sb="86" eb="88">
      <t>ビゲン</t>
    </rPh>
    <rPh sb="116" eb="118">
      <t>ヨウイン</t>
    </rPh>
    <rPh sb="124" eb="126">
      <t>ケイジョウ</t>
    </rPh>
    <rPh sb="126" eb="128">
      <t>シュウシ</t>
    </rPh>
    <rPh sb="128" eb="130">
      <t>ヒリツ</t>
    </rPh>
    <rPh sb="131" eb="132">
      <t>オヨ</t>
    </rPh>
    <rPh sb="135" eb="137">
      <t>リョウキン</t>
    </rPh>
    <rPh sb="137" eb="139">
      <t>カイシュウ</t>
    </rPh>
    <rPh sb="139" eb="140">
      <t>リツ</t>
    </rPh>
    <rPh sb="145" eb="148">
      <t>ゼンネンド</t>
    </rPh>
    <rPh sb="150" eb="151">
      <t>アタイ</t>
    </rPh>
    <rPh sb="152" eb="154">
      <t>ジョウショウ</t>
    </rPh>
    <rPh sb="158" eb="160">
      <t>キュウスイ</t>
    </rPh>
    <rPh sb="160" eb="162">
      <t>ゲンカ</t>
    </rPh>
    <rPh sb="168" eb="169">
      <t>アタイ</t>
    </rPh>
    <rPh sb="170" eb="172">
      <t>テイカ</t>
    </rPh>
    <rPh sb="177" eb="179">
      <t>ケイジョウ</t>
    </rPh>
    <rPh sb="179" eb="181">
      <t>シュウシ</t>
    </rPh>
    <rPh sb="181" eb="183">
      <t>ヒリツ</t>
    </rPh>
    <rPh sb="184" eb="185">
      <t>オヨ</t>
    </rPh>
    <rPh sb="188" eb="190">
      <t>リョウキン</t>
    </rPh>
    <rPh sb="190" eb="192">
      <t>カイシュウ</t>
    </rPh>
    <rPh sb="192" eb="193">
      <t>リツ</t>
    </rPh>
    <rPh sb="204" eb="206">
      <t>ウワマワ</t>
    </rPh>
    <rPh sb="215" eb="217">
      <t>ルイジ</t>
    </rPh>
    <rPh sb="217" eb="219">
      <t>ダンタイ</t>
    </rPh>
    <rPh sb="221" eb="223">
      <t>ヒカク</t>
    </rPh>
    <rPh sb="225" eb="226">
      <t>ヒク</t>
    </rPh>
    <rPh sb="227" eb="229">
      <t>スイジュン</t>
    </rPh>
    <rPh sb="236" eb="238">
      <t>コンゴ</t>
    </rPh>
    <rPh sb="239" eb="241">
      <t>ユウシュウ</t>
    </rPh>
    <rPh sb="241" eb="243">
      <t>スイリョウ</t>
    </rPh>
    <rPh sb="243" eb="244">
      <t>オヨ</t>
    </rPh>
    <rPh sb="245" eb="247">
      <t>キュウスイ</t>
    </rPh>
    <rPh sb="247" eb="249">
      <t>シュウエキ</t>
    </rPh>
    <rPh sb="250" eb="252">
      <t>ゲンショウ</t>
    </rPh>
    <rPh sb="252" eb="254">
      <t>ケイコウ</t>
    </rPh>
    <rPh sb="255" eb="256">
      <t>ツヅ</t>
    </rPh>
    <rPh sb="258" eb="260">
      <t>スイソク</t>
    </rPh>
    <rPh sb="268" eb="270">
      <t>シセツ</t>
    </rPh>
    <rPh sb="271" eb="274">
      <t>トウハイゴウ</t>
    </rPh>
    <rPh sb="275" eb="277">
      <t>シセツ</t>
    </rPh>
    <rPh sb="277" eb="279">
      <t>キボ</t>
    </rPh>
    <rPh sb="280" eb="282">
      <t>ミナオ</t>
    </rPh>
    <rPh sb="283" eb="284">
      <t>トウ</t>
    </rPh>
    <rPh sb="285" eb="287">
      <t>シセツ</t>
    </rPh>
    <rPh sb="287" eb="289">
      <t>カンリ</t>
    </rPh>
    <rPh sb="289" eb="292">
      <t>イジヒ</t>
    </rPh>
    <rPh sb="293" eb="295">
      <t>サクゲン</t>
    </rPh>
    <rPh sb="296" eb="297">
      <t>ツト</t>
    </rPh>
    <rPh sb="299" eb="301">
      <t>ヒツヨウ</t>
    </rPh>
    <rPh sb="321" eb="323">
      <t>キギョウ</t>
    </rPh>
    <rPh sb="323" eb="324">
      <t>サイ</t>
    </rPh>
    <rPh sb="324" eb="326">
      <t>ザンダカ</t>
    </rPh>
    <rPh sb="326" eb="327">
      <t>タイ</t>
    </rPh>
    <rPh sb="327" eb="329">
      <t>キュウスイ</t>
    </rPh>
    <rPh sb="329" eb="331">
      <t>シュウエキ</t>
    </rPh>
    <rPh sb="331" eb="333">
      <t>ヒリツ</t>
    </rPh>
    <rPh sb="336" eb="339">
      <t>ケイカクテキ</t>
    </rPh>
    <rPh sb="340" eb="342">
      <t>キサイ</t>
    </rPh>
    <rPh sb="342" eb="344">
      <t>カリイレ</t>
    </rPh>
    <rPh sb="348" eb="349">
      <t>ビ</t>
    </rPh>
    <rPh sb="349" eb="350">
      <t>ゲン</t>
    </rPh>
    <rPh sb="350" eb="352">
      <t>ケイコウ</t>
    </rPh>
    <rPh sb="359" eb="361">
      <t>キュウスイ</t>
    </rPh>
    <rPh sb="361" eb="363">
      <t>シュウエキ</t>
    </rPh>
    <rPh sb="365" eb="366">
      <t>バイ</t>
    </rPh>
    <rPh sb="366" eb="367">
      <t>チカ</t>
    </rPh>
    <rPh sb="369" eb="371">
      <t>キギョウ</t>
    </rPh>
    <rPh sb="371" eb="372">
      <t>サイ</t>
    </rPh>
    <rPh sb="372" eb="374">
      <t>ザンダカ</t>
    </rPh>
    <rPh sb="378" eb="380">
      <t>ルイジ</t>
    </rPh>
    <rPh sb="380" eb="382">
      <t>ダンタイ</t>
    </rPh>
    <rPh sb="383" eb="385">
      <t>ヒカク</t>
    </rPh>
    <rPh sb="388" eb="389">
      <t>タカ</t>
    </rPh>
    <rPh sb="390" eb="392">
      <t>ジョウタイ</t>
    </rPh>
    <rPh sb="400" eb="402">
      <t>コンゴ</t>
    </rPh>
    <rPh sb="446" eb="448">
      <t>シセツ</t>
    </rPh>
    <rPh sb="448" eb="451">
      <t>リヨウリツ</t>
    </rPh>
    <rPh sb="475" eb="476">
      <t>ヤク</t>
    </rPh>
    <phoneticPr fontId="4"/>
  </si>
  <si>
    <t>「①有形固定資産減価償却率」について、増加傾向であり、類似団体も同程度に推移している。今後計画的な施設の更新に努めていく必要がある。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rPh sb="2" eb="4">
      <t>ユウケイ</t>
    </rPh>
    <rPh sb="4" eb="6">
      <t>コテイ</t>
    </rPh>
    <rPh sb="6" eb="8">
      <t>シサン</t>
    </rPh>
    <rPh sb="8" eb="10">
      <t>ゲンカ</t>
    </rPh>
    <rPh sb="10" eb="12">
      <t>ショウキャク</t>
    </rPh>
    <rPh sb="12" eb="13">
      <t>リツ</t>
    </rPh>
    <rPh sb="19" eb="21">
      <t>ゾウカ</t>
    </rPh>
    <rPh sb="21" eb="23">
      <t>ケイコウ</t>
    </rPh>
    <rPh sb="27" eb="29">
      <t>ルイジ</t>
    </rPh>
    <rPh sb="29" eb="31">
      <t>ダンタイ</t>
    </rPh>
    <rPh sb="32" eb="35">
      <t>ドウテイド</t>
    </rPh>
    <rPh sb="36" eb="38">
      <t>スイイ</t>
    </rPh>
    <rPh sb="43" eb="45">
      <t>コンゴ</t>
    </rPh>
    <rPh sb="45" eb="48">
      <t>ケイカクテキ</t>
    </rPh>
    <rPh sb="49" eb="51">
      <t>シセツ</t>
    </rPh>
    <rPh sb="52" eb="54">
      <t>コウシン</t>
    </rPh>
    <rPh sb="55" eb="56">
      <t>ツト</t>
    </rPh>
    <rPh sb="60" eb="62">
      <t>ヒツヨウ</t>
    </rPh>
    <rPh sb="86" eb="88">
      <t>カンロ</t>
    </rPh>
    <rPh sb="88" eb="91">
      <t>ケイネンカ</t>
    </rPh>
    <rPh sb="91" eb="92">
      <t>リツ</t>
    </rPh>
    <rPh sb="98" eb="100">
      <t>ルイジ</t>
    </rPh>
    <rPh sb="100" eb="102">
      <t>ダンタイ</t>
    </rPh>
    <rPh sb="103" eb="105">
      <t>ヒカク</t>
    </rPh>
    <rPh sb="108" eb="109">
      <t>ヒク</t>
    </rPh>
    <rPh sb="110" eb="112">
      <t>スイジュン</t>
    </rPh>
    <rPh sb="117" eb="119">
      <t>ゾウカ</t>
    </rPh>
    <rPh sb="119" eb="121">
      <t>ケイコウ</t>
    </rPh>
    <rPh sb="125" eb="127">
      <t>コンゴ</t>
    </rPh>
    <rPh sb="127" eb="130">
      <t>ケイカクテキ</t>
    </rPh>
    <rPh sb="131" eb="133">
      <t>シセツ</t>
    </rPh>
    <rPh sb="134" eb="136">
      <t>コウシン</t>
    </rPh>
    <rPh sb="137" eb="138">
      <t>ツト</t>
    </rPh>
    <rPh sb="142" eb="144">
      <t>ヒツヨウ</t>
    </rPh>
    <rPh sb="156" eb="158">
      <t>カンロ</t>
    </rPh>
    <rPh sb="158" eb="160">
      <t>コウシン</t>
    </rPh>
    <rPh sb="160" eb="161">
      <t>リツ</t>
    </rPh>
    <rPh sb="170" eb="171">
      <t>ミ</t>
    </rPh>
    <rPh sb="174" eb="176">
      <t>ルイジ</t>
    </rPh>
    <rPh sb="176" eb="178">
      <t>ダンタイ</t>
    </rPh>
    <rPh sb="179" eb="181">
      <t>ヒカク</t>
    </rPh>
    <rPh sb="184" eb="185">
      <t>ヒク</t>
    </rPh>
    <rPh sb="186" eb="188">
      <t>スイジュン</t>
    </rPh>
    <rPh sb="192" eb="194">
      <t>コンゴ</t>
    </rPh>
    <rPh sb="194" eb="196">
      <t>ヨボウ</t>
    </rPh>
    <rPh sb="196" eb="198">
      <t>ホゼン</t>
    </rPh>
    <rPh sb="209" eb="210">
      <t>トウ</t>
    </rPh>
    <rPh sb="211" eb="213">
      <t>トリクミ</t>
    </rPh>
    <rPh sb="215" eb="216">
      <t>ツト</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</si>
</sst>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0.38</c:v>
                </c:pt>
                <c:pt idx="2">
                  <c:v>0.3</c:v>
                </c:pt>
                <c:pt idx="3">
                  <c:v>0.41</c:v>
                </c:pt>
                <c:pt idx="4">
                  <c:v>0.56000000000000005</c:v>
                </c:pt>
              </c:numCache>
            </c:numRef>
          </c:val>
          <c:extLst xmlns:c16r2="http://schemas.microsoft.com/office/drawing/2015/06/chart">
            <c:ext xmlns:c16="http://schemas.microsoft.com/office/drawing/2014/chart" uri="{C3380CC4-5D6E-409C-BE32-E72D297353CC}">
              <c16:uniqueId val="{00000000-1039-4F38-8B59-2A45946B703F}"/>
            </c:ext>
          </c:extLst>
        </c:ser>
        <c:dLbls>
          <c:showLegendKey val="0"/>
          <c:showVal val="0"/>
          <c:showCatName val="0"/>
          <c:showSerName val="0"/>
          <c:showPercent val="0"/>
          <c:showBubbleSize val="0"/>
        </c:dLbls>
        <c:gapWidth val="150"/>
        <c:axId val="193061544"/>
        <c:axId val="19305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1039-4F38-8B59-2A45946B703F}"/>
            </c:ext>
          </c:extLst>
        </c:ser>
        <c:dLbls>
          <c:showLegendKey val="0"/>
          <c:showVal val="0"/>
          <c:showCatName val="0"/>
          <c:showSerName val="0"/>
          <c:showPercent val="0"/>
          <c:showBubbleSize val="0"/>
        </c:dLbls>
        <c:marker val="1"/>
        <c:smooth val="0"/>
        <c:axId val="193061544"/>
        <c:axId val="193059568"/>
      </c:lineChart>
      <c:dateAx>
        <c:axId val="193061544"/>
        <c:scaling>
          <c:orientation val="minMax"/>
        </c:scaling>
        <c:delete val="1"/>
        <c:axPos val="b"/>
        <c:numFmt formatCode="ge" sourceLinked="1"/>
        <c:majorTickMark val="none"/>
        <c:minorTickMark val="none"/>
        <c:tickLblPos val="none"/>
        <c:crossAx val="193059568"/>
        <c:crosses val="autoZero"/>
        <c:auto val="1"/>
        <c:lblOffset val="100"/>
        <c:baseTimeUnit val="years"/>
      </c:dateAx>
      <c:valAx>
        <c:axId val="1930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43.53</c:v>
                </c:pt>
                <c:pt idx="1">
                  <c:v>42.18</c:v>
                </c:pt>
                <c:pt idx="2">
                  <c:v>41.1</c:v>
                </c:pt>
                <c:pt idx="3">
                  <c:v>40.04</c:v>
                </c:pt>
                <c:pt idx="4">
                  <c:v>39.590000000000003</c:v>
                </c:pt>
              </c:numCache>
            </c:numRef>
          </c:val>
          <c:extLst xmlns:c16r2="http://schemas.microsoft.com/office/drawing/2015/06/chart">
            <c:ext xmlns:c16="http://schemas.microsoft.com/office/drawing/2014/chart" uri="{C3380CC4-5D6E-409C-BE32-E72D297353CC}">
              <c16:uniqueId val="{00000000-890D-4743-8B30-4EBFAB82BD6B}"/>
            </c:ext>
          </c:extLst>
        </c:ser>
        <c:dLbls>
          <c:showLegendKey val="0"/>
          <c:showVal val="0"/>
          <c:showCatName val="0"/>
          <c:showSerName val="0"/>
          <c:showPercent val="0"/>
          <c:showBubbleSize val="0"/>
        </c:dLbls>
        <c:gapWidth val="150"/>
        <c:axId val="194083016"/>
        <c:axId val="19408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890D-4743-8B30-4EBFAB82BD6B}"/>
            </c:ext>
          </c:extLst>
        </c:ser>
        <c:dLbls>
          <c:showLegendKey val="0"/>
          <c:showVal val="0"/>
          <c:showCatName val="0"/>
          <c:showSerName val="0"/>
          <c:showPercent val="0"/>
          <c:showBubbleSize val="0"/>
        </c:dLbls>
        <c:marker val="1"/>
        <c:smooth val="0"/>
        <c:axId val="194083016"/>
        <c:axId val="194083408"/>
      </c:lineChart>
      <c:dateAx>
        <c:axId val="194083016"/>
        <c:scaling>
          <c:orientation val="minMax"/>
        </c:scaling>
        <c:delete val="1"/>
        <c:axPos val="b"/>
        <c:numFmt formatCode="ge" sourceLinked="1"/>
        <c:majorTickMark val="none"/>
        <c:minorTickMark val="none"/>
        <c:tickLblPos val="none"/>
        <c:crossAx val="194083408"/>
        <c:crosses val="autoZero"/>
        <c:auto val="1"/>
        <c:lblOffset val="100"/>
        <c:baseTimeUnit val="years"/>
      </c:dateAx>
      <c:valAx>
        <c:axId val="1940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80.7</c:v>
                </c:pt>
                <c:pt idx="1">
                  <c:v>81.3</c:v>
                </c:pt>
                <c:pt idx="2">
                  <c:v>81.53</c:v>
                </c:pt>
                <c:pt idx="3">
                  <c:v>81.7</c:v>
                </c:pt>
                <c:pt idx="4">
                  <c:v>81.900000000000006</c:v>
                </c:pt>
              </c:numCache>
            </c:numRef>
          </c:val>
          <c:extLst xmlns:c16r2="http://schemas.microsoft.com/office/drawing/2015/06/chart">
            <c:ext xmlns:c16="http://schemas.microsoft.com/office/drawing/2014/chart" uri="{C3380CC4-5D6E-409C-BE32-E72D297353CC}">
              <c16:uniqueId val="{00000000-A434-4286-A3EF-9197D2986E09}"/>
            </c:ext>
          </c:extLst>
        </c:ser>
        <c:dLbls>
          <c:showLegendKey val="0"/>
          <c:showVal val="0"/>
          <c:showCatName val="0"/>
          <c:showSerName val="0"/>
          <c:showPercent val="0"/>
          <c:showBubbleSize val="0"/>
        </c:dLbls>
        <c:gapWidth val="150"/>
        <c:axId val="194424536"/>
        <c:axId val="1944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434-4286-A3EF-9197D2986E09}"/>
            </c:ext>
          </c:extLst>
        </c:ser>
        <c:dLbls>
          <c:showLegendKey val="0"/>
          <c:showVal val="0"/>
          <c:showCatName val="0"/>
          <c:showSerName val="0"/>
          <c:showPercent val="0"/>
          <c:showBubbleSize val="0"/>
        </c:dLbls>
        <c:marker val="1"/>
        <c:smooth val="0"/>
        <c:axId val="194424536"/>
        <c:axId val="194424928"/>
      </c:lineChart>
      <c:dateAx>
        <c:axId val="194424536"/>
        <c:scaling>
          <c:orientation val="minMax"/>
        </c:scaling>
        <c:delete val="1"/>
        <c:axPos val="b"/>
        <c:numFmt formatCode="ge" sourceLinked="1"/>
        <c:majorTickMark val="none"/>
        <c:minorTickMark val="none"/>
        <c:tickLblPos val="none"/>
        <c:crossAx val="194424928"/>
        <c:crosses val="autoZero"/>
        <c:auto val="1"/>
        <c:lblOffset val="100"/>
        <c:baseTimeUnit val="years"/>
      </c:dateAx>
      <c:valAx>
        <c:axId val="1944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2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108.47</c:v>
                </c:pt>
                <c:pt idx="1">
                  <c:v>110.39</c:v>
                </c:pt>
                <c:pt idx="2">
                  <c:v>106.68</c:v>
                </c:pt>
                <c:pt idx="3">
                  <c:v>105.44</c:v>
                </c:pt>
                <c:pt idx="4">
                  <c:v>107</c:v>
                </c:pt>
              </c:numCache>
            </c:numRef>
          </c:val>
          <c:extLst xmlns:c16r2="http://schemas.microsoft.com/office/drawing/2015/06/chart">
            <c:ext xmlns:c16="http://schemas.microsoft.com/office/drawing/2014/chart" uri="{C3380CC4-5D6E-409C-BE32-E72D297353CC}">
              <c16:uniqueId val="{00000000-2B13-47A5-A950-27F71BE5D831}"/>
            </c:ext>
          </c:extLst>
        </c:ser>
        <c:dLbls>
          <c:showLegendKey val="0"/>
          <c:showVal val="0"/>
          <c:showCatName val="0"/>
          <c:showSerName val="0"/>
          <c:showPercent val="0"/>
          <c:showBubbleSize val="0"/>
        </c:dLbls>
        <c:gapWidth val="150"/>
        <c:axId val="193050912"/>
        <c:axId val="19363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2B13-47A5-A950-27F71BE5D831}"/>
            </c:ext>
          </c:extLst>
        </c:ser>
        <c:dLbls>
          <c:showLegendKey val="0"/>
          <c:showVal val="0"/>
          <c:showCatName val="0"/>
          <c:showSerName val="0"/>
          <c:showPercent val="0"/>
          <c:showBubbleSize val="0"/>
        </c:dLbls>
        <c:marker val="1"/>
        <c:smooth val="0"/>
        <c:axId val="193050912"/>
        <c:axId val="193631600"/>
      </c:lineChart>
      <c:dateAx>
        <c:axId val="193050912"/>
        <c:scaling>
          <c:orientation val="minMax"/>
        </c:scaling>
        <c:delete val="1"/>
        <c:axPos val="b"/>
        <c:numFmt formatCode="ge" sourceLinked="1"/>
        <c:majorTickMark val="none"/>
        <c:minorTickMark val="none"/>
        <c:tickLblPos val="none"/>
        <c:crossAx val="193631600"/>
        <c:crosses val="autoZero"/>
        <c:auto val="1"/>
        <c:lblOffset val="100"/>
        <c:baseTimeUnit val="years"/>
      </c:dateAx>
      <c:valAx>
        <c:axId val="19363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0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37.67</c:v>
                </c:pt>
                <c:pt idx="1">
                  <c:v>41.95</c:v>
                </c:pt>
                <c:pt idx="2">
                  <c:v>43.77</c:v>
                </c:pt>
                <c:pt idx="3">
                  <c:v>45.63</c:v>
                </c:pt>
                <c:pt idx="4">
                  <c:v>47.48</c:v>
                </c:pt>
              </c:numCache>
            </c:numRef>
          </c:val>
          <c:extLst xmlns:c16r2="http://schemas.microsoft.com/office/drawing/2015/06/chart">
            <c:ext xmlns:c16="http://schemas.microsoft.com/office/drawing/2014/chart" uri="{C3380CC4-5D6E-409C-BE32-E72D297353CC}">
              <c16:uniqueId val="{00000000-0CA7-49C4-855D-0F1B9AEACAF1}"/>
            </c:ext>
          </c:extLst>
        </c:ser>
        <c:dLbls>
          <c:showLegendKey val="0"/>
          <c:showVal val="0"/>
          <c:showCatName val="0"/>
          <c:showSerName val="0"/>
          <c:showPercent val="0"/>
          <c:showBubbleSize val="0"/>
        </c:dLbls>
        <c:gapWidth val="150"/>
        <c:axId val="193367344"/>
        <c:axId val="1942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0CA7-49C4-855D-0F1B9AEACAF1}"/>
            </c:ext>
          </c:extLst>
        </c:ser>
        <c:dLbls>
          <c:showLegendKey val="0"/>
          <c:showVal val="0"/>
          <c:showCatName val="0"/>
          <c:showSerName val="0"/>
          <c:showPercent val="0"/>
          <c:showBubbleSize val="0"/>
        </c:dLbls>
        <c:marker val="1"/>
        <c:smooth val="0"/>
        <c:axId val="193367344"/>
        <c:axId val="194233304"/>
      </c:lineChart>
      <c:dateAx>
        <c:axId val="193367344"/>
        <c:scaling>
          <c:orientation val="minMax"/>
        </c:scaling>
        <c:delete val="1"/>
        <c:axPos val="b"/>
        <c:numFmt formatCode="ge" sourceLinked="1"/>
        <c:majorTickMark val="none"/>
        <c:minorTickMark val="none"/>
        <c:tickLblPos val="none"/>
        <c:crossAx val="194233304"/>
        <c:crosses val="autoZero"/>
        <c:auto val="1"/>
        <c:lblOffset val="100"/>
        <c:baseTimeUnit val="years"/>
      </c:dateAx>
      <c:valAx>
        <c:axId val="1942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4.4800000000000004</c:v>
                </c:pt>
                <c:pt idx="1">
                  <c:v>4.55</c:v>
                </c:pt>
                <c:pt idx="2">
                  <c:v>5.22</c:v>
                </c:pt>
                <c:pt idx="3">
                  <c:v>5.31</c:v>
                </c:pt>
                <c:pt idx="4">
                  <c:v>7.03</c:v>
                </c:pt>
              </c:numCache>
            </c:numRef>
          </c:val>
          <c:extLst xmlns:c16r2="http://schemas.microsoft.com/office/drawing/2015/06/chart">
            <c:ext xmlns:c16="http://schemas.microsoft.com/office/drawing/2014/chart" uri="{C3380CC4-5D6E-409C-BE32-E72D297353CC}">
              <c16:uniqueId val="{00000000-9E06-41B9-AE32-58AF5D4E1A40}"/>
            </c:ext>
          </c:extLst>
        </c:ser>
        <c:dLbls>
          <c:showLegendKey val="0"/>
          <c:showVal val="0"/>
          <c:showCatName val="0"/>
          <c:showSerName val="0"/>
          <c:showPercent val="0"/>
          <c:showBubbleSize val="0"/>
        </c:dLbls>
        <c:gapWidth val="150"/>
        <c:axId val="194227136"/>
        <c:axId val="1942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9E06-41B9-AE32-58AF5D4E1A40}"/>
            </c:ext>
          </c:extLst>
        </c:ser>
        <c:dLbls>
          <c:showLegendKey val="0"/>
          <c:showVal val="0"/>
          <c:showCatName val="0"/>
          <c:showSerName val="0"/>
          <c:showPercent val="0"/>
          <c:showBubbleSize val="0"/>
        </c:dLbls>
        <c:marker val="1"/>
        <c:smooth val="0"/>
        <c:axId val="194227136"/>
        <c:axId val="194227520"/>
      </c:lineChart>
      <c:dateAx>
        <c:axId val="194227136"/>
        <c:scaling>
          <c:orientation val="minMax"/>
        </c:scaling>
        <c:delete val="1"/>
        <c:axPos val="b"/>
        <c:numFmt formatCode="ge" sourceLinked="1"/>
        <c:majorTickMark val="none"/>
        <c:minorTickMark val="none"/>
        <c:tickLblPos val="none"/>
        <c:crossAx val="194227520"/>
        <c:crosses val="autoZero"/>
        <c:auto val="1"/>
        <c:lblOffset val="100"/>
        <c:baseTimeUnit val="years"/>
      </c:dateAx>
      <c:valAx>
        <c:axId val="194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17-4716-B5EE-5DC1DE8A6060}"/>
            </c:ext>
          </c:extLst>
        </c:ser>
        <c:dLbls>
          <c:showLegendKey val="0"/>
          <c:showVal val="0"/>
          <c:showCatName val="0"/>
          <c:showSerName val="0"/>
          <c:showPercent val="0"/>
          <c:showBubbleSize val="0"/>
        </c:dLbls>
        <c:gapWidth val="150"/>
        <c:axId val="194271896"/>
        <c:axId val="1942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CD17-4716-B5EE-5DC1DE8A6060}"/>
            </c:ext>
          </c:extLst>
        </c:ser>
        <c:dLbls>
          <c:showLegendKey val="0"/>
          <c:showVal val="0"/>
          <c:showCatName val="0"/>
          <c:showSerName val="0"/>
          <c:showPercent val="0"/>
          <c:showBubbleSize val="0"/>
        </c:dLbls>
        <c:marker val="1"/>
        <c:smooth val="0"/>
        <c:axId val="194271896"/>
        <c:axId val="194272288"/>
      </c:lineChart>
      <c:dateAx>
        <c:axId val="194271896"/>
        <c:scaling>
          <c:orientation val="minMax"/>
        </c:scaling>
        <c:delete val="1"/>
        <c:axPos val="b"/>
        <c:numFmt formatCode="ge" sourceLinked="1"/>
        <c:majorTickMark val="none"/>
        <c:minorTickMark val="none"/>
        <c:tickLblPos val="none"/>
        <c:crossAx val="194272288"/>
        <c:crosses val="autoZero"/>
        <c:auto val="1"/>
        <c:lblOffset val="100"/>
        <c:baseTimeUnit val="years"/>
      </c:dateAx>
      <c:valAx>
        <c:axId val="19427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2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720.16</c:v>
                </c:pt>
                <c:pt idx="1">
                  <c:v>206.15</c:v>
                </c:pt>
                <c:pt idx="2">
                  <c:v>233.7</c:v>
                </c:pt>
                <c:pt idx="3">
                  <c:v>285.47000000000003</c:v>
                </c:pt>
                <c:pt idx="4">
                  <c:v>292.01</c:v>
                </c:pt>
              </c:numCache>
            </c:numRef>
          </c:val>
          <c:extLst xmlns:c16r2="http://schemas.microsoft.com/office/drawing/2015/06/chart">
            <c:ext xmlns:c16="http://schemas.microsoft.com/office/drawing/2014/chart" uri="{C3380CC4-5D6E-409C-BE32-E72D297353CC}">
              <c16:uniqueId val="{00000000-4915-49B6-B050-5C00266EC8D2}"/>
            </c:ext>
          </c:extLst>
        </c:ser>
        <c:dLbls>
          <c:showLegendKey val="0"/>
          <c:showVal val="0"/>
          <c:showCatName val="0"/>
          <c:showSerName val="0"/>
          <c:showPercent val="0"/>
          <c:showBubbleSize val="0"/>
        </c:dLbls>
        <c:gapWidth val="150"/>
        <c:axId val="191936104"/>
        <c:axId val="1919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4915-49B6-B050-5C00266EC8D2}"/>
            </c:ext>
          </c:extLst>
        </c:ser>
        <c:dLbls>
          <c:showLegendKey val="0"/>
          <c:showVal val="0"/>
          <c:showCatName val="0"/>
          <c:showSerName val="0"/>
          <c:showPercent val="0"/>
          <c:showBubbleSize val="0"/>
        </c:dLbls>
        <c:marker val="1"/>
        <c:smooth val="0"/>
        <c:axId val="191936104"/>
        <c:axId val="191935712"/>
      </c:lineChart>
      <c:dateAx>
        <c:axId val="191936104"/>
        <c:scaling>
          <c:orientation val="minMax"/>
        </c:scaling>
        <c:delete val="1"/>
        <c:axPos val="b"/>
        <c:numFmt formatCode="ge" sourceLinked="1"/>
        <c:majorTickMark val="none"/>
        <c:minorTickMark val="none"/>
        <c:tickLblPos val="none"/>
        <c:crossAx val="191935712"/>
        <c:crosses val="autoZero"/>
        <c:auto val="1"/>
        <c:lblOffset val="100"/>
        <c:baseTimeUnit val="years"/>
      </c:dateAx>
      <c:valAx>
        <c:axId val="19193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93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515.76</c:v>
                </c:pt>
                <c:pt idx="1">
                  <c:v>516.69000000000005</c:v>
                </c:pt>
                <c:pt idx="2">
                  <c:v>504.88</c:v>
                </c:pt>
                <c:pt idx="3">
                  <c:v>498.96</c:v>
                </c:pt>
                <c:pt idx="4">
                  <c:v>475.64</c:v>
                </c:pt>
              </c:numCache>
            </c:numRef>
          </c:val>
          <c:extLst xmlns:c16r2="http://schemas.microsoft.com/office/drawing/2015/06/chart">
            <c:ext xmlns:c16="http://schemas.microsoft.com/office/drawing/2014/chart" uri="{C3380CC4-5D6E-409C-BE32-E72D297353CC}">
              <c16:uniqueId val="{00000000-9185-466C-903C-E4B7D8052039}"/>
            </c:ext>
          </c:extLst>
        </c:ser>
        <c:dLbls>
          <c:showLegendKey val="0"/>
          <c:showVal val="0"/>
          <c:showCatName val="0"/>
          <c:showSerName val="0"/>
          <c:showPercent val="0"/>
          <c:showBubbleSize val="0"/>
        </c:dLbls>
        <c:gapWidth val="150"/>
        <c:axId val="194273464"/>
        <c:axId val="1942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185-466C-903C-E4B7D8052039}"/>
            </c:ext>
          </c:extLst>
        </c:ser>
        <c:dLbls>
          <c:showLegendKey val="0"/>
          <c:showVal val="0"/>
          <c:showCatName val="0"/>
          <c:showSerName val="0"/>
          <c:showPercent val="0"/>
          <c:showBubbleSize val="0"/>
        </c:dLbls>
        <c:marker val="1"/>
        <c:smooth val="0"/>
        <c:axId val="194273464"/>
        <c:axId val="194273856"/>
      </c:lineChart>
      <c:dateAx>
        <c:axId val="194273464"/>
        <c:scaling>
          <c:orientation val="minMax"/>
        </c:scaling>
        <c:delete val="1"/>
        <c:axPos val="b"/>
        <c:numFmt formatCode="ge" sourceLinked="1"/>
        <c:majorTickMark val="none"/>
        <c:minorTickMark val="none"/>
        <c:tickLblPos val="none"/>
        <c:crossAx val="194273856"/>
        <c:crosses val="autoZero"/>
        <c:auto val="1"/>
        <c:lblOffset val="100"/>
        <c:baseTimeUnit val="years"/>
      </c:dateAx>
      <c:valAx>
        <c:axId val="19427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2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102.38</c:v>
                </c:pt>
                <c:pt idx="1">
                  <c:v>106.25</c:v>
                </c:pt>
                <c:pt idx="2">
                  <c:v>101.75</c:v>
                </c:pt>
                <c:pt idx="3">
                  <c:v>99.9</c:v>
                </c:pt>
                <c:pt idx="4">
                  <c:v>102.67</c:v>
                </c:pt>
              </c:numCache>
            </c:numRef>
          </c:val>
          <c:extLst xmlns:c16r2="http://schemas.microsoft.com/office/drawing/2015/06/chart">
            <c:ext xmlns:c16="http://schemas.microsoft.com/office/drawing/2014/chart" uri="{C3380CC4-5D6E-409C-BE32-E72D297353CC}">
              <c16:uniqueId val="{00000000-2C8C-4D2C-948A-CAF1D1AA44FD}"/>
            </c:ext>
          </c:extLst>
        </c:ser>
        <c:dLbls>
          <c:showLegendKey val="0"/>
          <c:showVal val="0"/>
          <c:showCatName val="0"/>
          <c:showSerName val="0"/>
          <c:showPercent val="0"/>
          <c:showBubbleSize val="0"/>
        </c:dLbls>
        <c:gapWidth val="150"/>
        <c:axId val="194271504"/>
        <c:axId val="19427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C8C-4D2C-948A-CAF1D1AA44FD}"/>
            </c:ext>
          </c:extLst>
        </c:ser>
        <c:dLbls>
          <c:showLegendKey val="0"/>
          <c:showVal val="0"/>
          <c:showCatName val="0"/>
          <c:showSerName val="0"/>
          <c:showPercent val="0"/>
          <c:showBubbleSize val="0"/>
        </c:dLbls>
        <c:marker val="1"/>
        <c:smooth val="0"/>
        <c:axId val="194271504"/>
        <c:axId val="194275032"/>
      </c:lineChart>
      <c:dateAx>
        <c:axId val="194271504"/>
        <c:scaling>
          <c:orientation val="minMax"/>
        </c:scaling>
        <c:delete val="1"/>
        <c:axPos val="b"/>
        <c:numFmt formatCode="ge" sourceLinked="1"/>
        <c:majorTickMark val="none"/>
        <c:minorTickMark val="none"/>
        <c:tickLblPos val="none"/>
        <c:crossAx val="194275032"/>
        <c:crosses val="autoZero"/>
        <c:auto val="1"/>
        <c:lblOffset val="100"/>
        <c:baseTimeUnit val="years"/>
      </c:dateAx>
      <c:valAx>
        <c:axId val="19427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139.19</c:v>
                </c:pt>
                <c:pt idx="1">
                  <c:v>133.97999999999999</c:v>
                </c:pt>
                <c:pt idx="2">
                  <c:v>139.85</c:v>
                </c:pt>
                <c:pt idx="3">
                  <c:v>141.83000000000001</c:v>
                </c:pt>
                <c:pt idx="4">
                  <c:v>137.66999999999999</c:v>
                </c:pt>
              </c:numCache>
            </c:numRef>
          </c:val>
          <c:extLst xmlns:c16r2="http://schemas.microsoft.com/office/drawing/2015/06/chart">
            <c:ext xmlns:c16="http://schemas.microsoft.com/office/drawing/2014/chart" uri="{C3380CC4-5D6E-409C-BE32-E72D297353CC}">
              <c16:uniqueId val="{00000000-0A8D-4F3E-9079-4845D9AC2B46}"/>
            </c:ext>
          </c:extLst>
        </c:ser>
        <c:dLbls>
          <c:showLegendKey val="0"/>
          <c:showVal val="0"/>
          <c:showCatName val="0"/>
          <c:showSerName val="0"/>
          <c:showPercent val="0"/>
          <c:showBubbleSize val="0"/>
        </c:dLbls>
        <c:gapWidth val="150"/>
        <c:axId val="194081448"/>
        <c:axId val="19408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0A8D-4F3E-9079-4845D9AC2B46}"/>
            </c:ext>
          </c:extLst>
        </c:ser>
        <c:dLbls>
          <c:showLegendKey val="0"/>
          <c:showVal val="0"/>
          <c:showCatName val="0"/>
          <c:showSerName val="0"/>
          <c:showPercent val="0"/>
          <c:showBubbleSize val="0"/>
        </c:dLbls>
        <c:marker val="1"/>
        <c:smooth val="0"/>
        <c:axId val="194081448"/>
        <c:axId val="194081840"/>
      </c:lineChart>
      <c:dateAx>
        <c:axId val="194081448"/>
        <c:scaling>
          <c:orientation val="minMax"/>
        </c:scaling>
        <c:delete val="1"/>
        <c:axPos val="b"/>
        <c:numFmt formatCode="ge" sourceLinked="1"/>
        <c:majorTickMark val="none"/>
        <c:minorTickMark val="none"/>
        <c:tickLblPos val="none"/>
        <c:crossAx val="194081840"/>
        <c:crosses val="autoZero"/>
        <c:auto val="1"/>
        <c:lblOffset val="100"/>
        <c:baseTimeUnit val="years"/>
      </c:dateAx>
      <c:valAx>
        <c:axId val="1940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日光市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83761</v>
      </c>
      <c r="AM8" s="70"/>
      <c r="AN8" s="70"/>
      <c r="AO8" s="70"/>
      <c r="AP8" s="70"/>
      <c r="AQ8" s="70"/>
      <c r="AR8" s="70"/>
      <c r="AS8" s="70"/>
      <c r="AT8" s="66">
        <f>データ!$S$6</f>
        <v>1449.83</v>
      </c>
      <c r="AU8" s="67"/>
      <c r="AV8" s="67"/>
      <c r="AW8" s="67"/>
      <c r="AX8" s="67"/>
      <c r="AY8" s="67"/>
      <c r="AZ8" s="67"/>
      <c r="BA8" s="67"/>
      <c r="BB8" s="69">
        <f>データ!$T$6</f>
        <v>57.77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66.489999999999995</v>
      </c>
      <c r="J10" s="67"/>
      <c r="K10" s="67"/>
      <c r="L10" s="67"/>
      <c r="M10" s="67"/>
      <c r="N10" s="67"/>
      <c r="O10" s="68"/>
      <c r="P10" s="69">
        <f>データ!$P$6</f>
        <v>97.51</v>
      </c>
      <c r="Q10" s="69"/>
      <c r="R10" s="69"/>
      <c r="S10" s="69"/>
      <c r="T10" s="69"/>
      <c r="U10" s="69"/>
      <c r="V10" s="69"/>
      <c r="W10" s="70">
        <f>データ!$Q$6</f>
        <v>2403</v>
      </c>
      <c r="X10" s="70"/>
      <c r="Y10" s="70"/>
      <c r="Z10" s="70"/>
      <c r="AA10" s="70"/>
      <c r="AB10" s="70"/>
      <c r="AC10" s="70"/>
      <c r="AD10" s="2"/>
      <c r="AE10" s="2"/>
      <c r="AF10" s="2"/>
      <c r="AG10" s="2"/>
      <c r="AH10" s="4"/>
      <c r="AI10" s="4"/>
      <c r="AJ10" s="4"/>
      <c r="AK10" s="4"/>
      <c r="AL10" s="70">
        <f>データ!$U$6</f>
        <v>81344</v>
      </c>
      <c r="AM10" s="70"/>
      <c r="AN10" s="70"/>
      <c r="AO10" s="70"/>
      <c r="AP10" s="70"/>
      <c r="AQ10" s="70"/>
      <c r="AR10" s="70"/>
      <c r="AS10" s="70"/>
      <c r="AT10" s="66">
        <f>データ!$V$6</f>
        <v>201.9</v>
      </c>
      <c r="AU10" s="67"/>
      <c r="AV10" s="67"/>
      <c r="AW10" s="67"/>
      <c r="AX10" s="67"/>
      <c r="AY10" s="67"/>
      <c r="AZ10" s="67"/>
      <c r="BA10" s="67"/>
      <c r="BB10" s="69">
        <f>データ!$W$6</f>
        <v>402.89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UIllRl/SyvLfkbco7SQRCzrziiACozoRcMWW31hNtFZj9ZkFBF9VC96BjlD3usdcY8p/pLpiZY6BMuFuntEYw==" saltValue="G3SPvqAL/q4uBxhFmKDDZ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92061</v>
      </c>
      <c r="D6" s="33">
        <f t="shared" si="3"/>
        <v>46</v>
      </c>
      <c r="E6" s="33">
        <f t="shared" si="3"/>
        <v>1</v>
      </c>
      <c r="F6" s="33">
        <f t="shared" si="3"/>
        <v>0</v>
      </c>
      <c r="G6" s="33">
        <f t="shared" si="3"/>
        <v>1</v>
      </c>
      <c r="H6" s="33" t="str">
        <f t="shared" si="3"/>
        <v>栃木県　日光市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66.489999999999995</v>
      </c>
      <c r="P6" s="34">
        <f t="shared" si="3"/>
        <v>97.51</v>
      </c>
      <c r="Q6" s="34">
        <f t="shared" si="3"/>
        <v>2403</v>
      </c>
      <c r="R6" s="34">
        <f t="shared" si="3"/>
        <v>83761</v>
      </c>
      <c r="S6" s="34">
        <f t="shared" si="3"/>
        <v>1449.83</v>
      </c>
      <c r="T6" s="34">
        <f t="shared" si="3"/>
        <v>57.77</v>
      </c>
      <c r="U6" s="34">
        <f t="shared" si="3"/>
        <v>81344</v>
      </c>
      <c r="V6" s="34">
        <f t="shared" si="3"/>
        <v>201.9</v>
      </c>
      <c r="W6" s="34">
        <f t="shared" si="3"/>
        <v>402.89</v>
      </c>
      <c r="X6" s="35">
        <f>IF(X7="",NA(),X7)</f>
        <v>108.47</v>
      </c>
      <c r="Y6" s="35">
        <f t="shared" ref="Y6:AG6" si="4">IF(Y7="",NA(),Y7)</f>
        <v>110.39</v>
      </c>
      <c r="Z6" s="35">
        <f t="shared" si="4"/>
        <v>106.68</v>
      </c>
      <c r="AA6" s="35">
        <f t="shared" si="4"/>
        <v>105.44</v>
      </c>
      <c r="AB6" s="35">
        <f t="shared" si="4"/>
        <v>107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720.16</v>
      </c>
      <c r="AU6" s="35">
        <f t="shared" ref="AU6:BC6" si="6">IF(AU7="",NA(),AU7)</f>
        <v>206.15</v>
      </c>
      <c r="AV6" s="35">
        <f t="shared" si="6"/>
        <v>233.7</v>
      </c>
      <c r="AW6" s="35">
        <f t="shared" si="6"/>
        <v>285.47000000000003</v>
      </c>
      <c r="AX6" s="35">
        <f t="shared" si="6"/>
        <v>292.01</v>
      </c>
      <c r="AY6" s="35">
        <f t="shared" si="6"/>
        <v>739.59</v>
      </c>
      <c r="AZ6" s="35">
        <f t="shared" si="6"/>
        <v>335.95</v>
      </c>
      <c r="BA6" s="35">
        <f t="shared" si="6"/>
        <v>346.59</v>
      </c>
      <c r="BB6" s="35">
        <f t="shared" si="6"/>
        <v>357.82</v>
      </c>
      <c r="BC6" s="35">
        <f t="shared" si="6"/>
        <v>355.5</v>
      </c>
      <c r="BD6" s="34" t="str">
        <f>IF(BD7="","",IF(BD7="-","【-】","【"&amp;SUBSTITUTE(TEXT(BD7,"#,##0.00"),"-","△")&amp;"】"))</f>
        <v>【264.34】</v>
      </c>
      <c r="BE6" s="35">
        <f>IF(BE7="",NA(),BE7)</f>
        <v>515.76</v>
      </c>
      <c r="BF6" s="35">
        <f t="shared" ref="BF6:BN6" si="7">IF(BF7="",NA(),BF7)</f>
        <v>516.69000000000005</v>
      </c>
      <c r="BG6" s="35">
        <f t="shared" si="7"/>
        <v>504.88</v>
      </c>
      <c r="BH6" s="35">
        <f t="shared" si="7"/>
        <v>498.96</v>
      </c>
      <c r="BI6" s="35">
        <f t="shared" si="7"/>
        <v>475.64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102.38</v>
      </c>
      <c r="BQ6" s="35">
        <f t="shared" ref="BQ6:BY6" si="8">IF(BQ7="",NA(),BQ7)</f>
        <v>106.25</v>
      </c>
      <c r="BR6" s="35">
        <f t="shared" si="8"/>
        <v>101.75</v>
      </c>
      <c r="BS6" s="35">
        <f t="shared" si="8"/>
        <v>99.9</v>
      </c>
      <c r="BT6" s="35">
        <f t="shared" si="8"/>
        <v>102.67</v>
      </c>
      <c r="BU6" s="35">
        <f t="shared" si="8"/>
        <v>99.46</v>
      </c>
      <c r="BV6" s="35">
        <f t="shared" si="8"/>
        <v>105.21</v>
      </c>
      <c r="BW6" s="35">
        <f t="shared" si="8"/>
        <v>105.71</v>
      </c>
      <c r="BX6" s="35">
        <f t="shared" si="8"/>
        <v>106.01</v>
      </c>
      <c r="BY6" s="35">
        <f t="shared" si="8"/>
        <v>104.57</v>
      </c>
      <c r="BZ6" s="34" t="str">
        <f>IF(BZ7="","",IF(BZ7="-","【-】","【"&amp;SUBSTITUTE(TEXT(BZ7,"#,##0.00"),"-","△")&amp;"】"))</f>
        <v>【104.36】</v>
      </c>
      <c r="CA6" s="35">
        <f>IF(CA7="",NA(),CA7)</f>
        <v>139.19</v>
      </c>
      <c r="CB6" s="35">
        <f t="shared" ref="CB6:CJ6" si="9">IF(CB7="",NA(),CB7)</f>
        <v>133.97999999999999</v>
      </c>
      <c r="CC6" s="35">
        <f t="shared" si="9"/>
        <v>139.85</v>
      </c>
      <c r="CD6" s="35">
        <f t="shared" si="9"/>
        <v>141.83000000000001</v>
      </c>
      <c r="CE6" s="35">
        <f t="shared" si="9"/>
        <v>137.66999999999999</v>
      </c>
      <c r="CF6" s="35">
        <f t="shared" si="9"/>
        <v>171.78</v>
      </c>
      <c r="CG6" s="35">
        <f t="shared" si="9"/>
        <v>162.59</v>
      </c>
      <c r="CH6" s="35">
        <f t="shared" si="9"/>
        <v>162.15</v>
      </c>
      <c r="CI6" s="35">
        <f t="shared" si="9"/>
        <v>162.24</v>
      </c>
      <c r="CJ6" s="35">
        <f t="shared" si="9"/>
        <v>165.47</v>
      </c>
      <c r="CK6" s="34" t="str">
        <f>IF(CK7="","",IF(CK7="-","【-】","【"&amp;SUBSTITUTE(TEXT(CK7,"#,##0.00"),"-","△")&amp;"】"))</f>
        <v>【165.71】</v>
      </c>
      <c r="CL6" s="35">
        <f>IF(CL7="",NA(),CL7)</f>
        <v>43.53</v>
      </c>
      <c r="CM6" s="35">
        <f t="shared" ref="CM6:CU6" si="10">IF(CM7="",NA(),CM7)</f>
        <v>42.18</v>
      </c>
      <c r="CN6" s="35">
        <f t="shared" si="10"/>
        <v>41.1</v>
      </c>
      <c r="CO6" s="35">
        <f t="shared" si="10"/>
        <v>40.04</v>
      </c>
      <c r="CP6" s="35">
        <f t="shared" si="10"/>
        <v>39.590000000000003</v>
      </c>
      <c r="CQ6" s="35">
        <f t="shared" si="10"/>
        <v>59.68</v>
      </c>
      <c r="CR6" s="35">
        <f t="shared" si="10"/>
        <v>59.17</v>
      </c>
      <c r="CS6" s="35">
        <f t="shared" si="10"/>
        <v>59.34</v>
      </c>
      <c r="CT6" s="35">
        <f t="shared" si="10"/>
        <v>59.11</v>
      </c>
      <c r="CU6" s="35">
        <f t="shared" si="10"/>
        <v>59.74</v>
      </c>
      <c r="CV6" s="34" t="str">
        <f>IF(CV7="","",IF(CV7="-","【-】","【"&amp;SUBSTITUTE(TEXT(CV7,"#,##0.00"),"-","△")&amp;"】"))</f>
        <v>【60.41】</v>
      </c>
      <c r="CW6" s="35">
        <f>IF(CW7="",NA(),CW7)</f>
        <v>80.7</v>
      </c>
      <c r="CX6" s="35">
        <f t="shared" ref="CX6:DF6" si="11">IF(CX7="",NA(),CX7)</f>
        <v>81.3</v>
      </c>
      <c r="CY6" s="35">
        <f t="shared" si="11"/>
        <v>81.53</v>
      </c>
      <c r="CZ6" s="35">
        <f t="shared" si="11"/>
        <v>81.7</v>
      </c>
      <c r="DA6" s="35">
        <f t="shared" si="11"/>
        <v>81.900000000000006</v>
      </c>
      <c r="DB6" s="35">
        <f t="shared" si="11"/>
        <v>87.63</v>
      </c>
      <c r="DC6" s="35">
        <f t="shared" si="11"/>
        <v>87.6</v>
      </c>
      <c r="DD6" s="35">
        <f t="shared" si="11"/>
        <v>87.74</v>
      </c>
      <c r="DE6" s="35">
        <f t="shared" si="11"/>
        <v>87.91</v>
      </c>
      <c r="DF6" s="35">
        <f t="shared" si="11"/>
        <v>87.28</v>
      </c>
      <c r="DG6" s="34" t="str">
        <f>IF(DG7="","",IF(DG7="-","【-】","【"&amp;SUBSTITUTE(TEXT(DG7,"#,##0.00"),"-","△")&amp;"】"))</f>
        <v>【89.93】</v>
      </c>
      <c r="DH6" s="35">
        <f>IF(DH7="",NA(),DH7)</f>
        <v>37.67</v>
      </c>
      <c r="DI6" s="35">
        <f t="shared" ref="DI6:DQ6" si="12">IF(DI7="",NA(),DI7)</f>
        <v>41.95</v>
      </c>
      <c r="DJ6" s="35">
        <f t="shared" si="12"/>
        <v>43.77</v>
      </c>
      <c r="DK6" s="35">
        <f t="shared" si="12"/>
        <v>45.63</v>
      </c>
      <c r="DL6" s="35">
        <f t="shared" si="12"/>
        <v>47.48</v>
      </c>
      <c r="DM6" s="35">
        <f t="shared" si="12"/>
        <v>39.65</v>
      </c>
      <c r="DN6" s="35">
        <f t="shared" si="12"/>
        <v>45.25</v>
      </c>
      <c r="DO6" s="35">
        <f t="shared" si="12"/>
        <v>46.27</v>
      </c>
      <c r="DP6" s="35">
        <f t="shared" si="12"/>
        <v>46.88</v>
      </c>
      <c r="DQ6" s="35">
        <f t="shared" si="12"/>
        <v>46.94</v>
      </c>
      <c r="DR6" s="34" t="str">
        <f>IF(DR7="","",IF(DR7="-","【-】","【"&amp;SUBSTITUTE(TEXT(DR7,"#,##0.00"),"-","△")&amp;"】"))</f>
        <v>【48.12】</v>
      </c>
      <c r="DS6" s="35">
        <f>IF(DS7="",NA(),DS7)</f>
        <v>4.4800000000000004</v>
      </c>
      <c r="DT6" s="35">
        <f t="shared" ref="DT6:EB6" si="13">IF(DT7="",NA(),DT7)</f>
        <v>4.55</v>
      </c>
      <c r="DU6" s="35">
        <f t="shared" si="13"/>
        <v>5.22</v>
      </c>
      <c r="DV6" s="35">
        <f t="shared" si="13"/>
        <v>5.31</v>
      </c>
      <c r="DW6" s="35">
        <f t="shared" si="13"/>
        <v>7.03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0.35</v>
      </c>
      <c r="EE6" s="35">
        <f t="shared" ref="EE6:EM6" si="14">IF(EE7="",NA(),EE7)</f>
        <v>0.38</v>
      </c>
      <c r="EF6" s="35">
        <f t="shared" si="14"/>
        <v>0.3</v>
      </c>
      <c r="EG6" s="35">
        <f t="shared" si="14"/>
        <v>0.41</v>
      </c>
      <c r="EH6" s="35">
        <f t="shared" si="14"/>
        <v>0.56000000000000005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92061</v>
      </c>
      <c r="D7" s="37">
        <v>46</v>
      </c>
      <c r="E7" s="37">
        <v>1</v>
      </c>
      <c r="F7" s="37">
        <v>0</v>
      </c>
      <c r="G7" s="37">
        <v>1</v>
      </c>
      <c r="H7" s="37" t="s">
        <v>105</v>
      </c>
      <c r="I7" s="37" t="s">
        <v>106</v>
      </c>
      <c r="J7" s="37" t="s">
        <v>107</v>
      </c>
      <c r="K7" s="37" t="s">
        <v>108</v>
      </c>
      <c r="L7" s="37" t="s">
        <v>109</v>
      </c>
      <c r="M7" s="37" t="s">
        <v>110</v>
      </c>
      <c r="N7" s="38" t="s">
        <v>111</v>
      </c>
      <c r="O7" s="38">
        <v>66.489999999999995</v>
      </c>
      <c r="P7" s="38">
        <v>97.51</v>
      </c>
      <c r="Q7" s="38">
        <v>2403</v>
      </c>
      <c r="R7" s="38">
        <v>83761</v>
      </c>
      <c r="S7" s="38">
        <v>1449.83</v>
      </c>
      <c r="T7" s="38">
        <v>57.77</v>
      </c>
      <c r="U7" s="38">
        <v>81344</v>
      </c>
      <c r="V7" s="38">
        <v>201.9</v>
      </c>
      <c r="W7" s="38">
        <v>402.89</v>
      </c>
      <c r="X7" s="38">
        <v>108.47</v>
      </c>
      <c r="Y7" s="38">
        <v>110.39</v>
      </c>
      <c r="Z7" s="38">
        <v>106.68</v>
      </c>
      <c r="AA7" s="38">
        <v>105.44</v>
      </c>
      <c r="AB7" s="38">
        <v>107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720.16</v>
      </c>
      <c r="AU7" s="38">
        <v>206.15</v>
      </c>
      <c r="AV7" s="38">
        <v>233.7</v>
      </c>
      <c r="AW7" s="38">
        <v>285.47000000000003</v>
      </c>
      <c r="AX7" s="38">
        <v>292.01</v>
      </c>
      <c r="AY7" s="38">
        <v>739.59</v>
      </c>
      <c r="AZ7" s="38">
        <v>335.95</v>
      </c>
      <c r="BA7" s="38">
        <v>346.59</v>
      </c>
      <c r="BB7" s="38">
        <v>357.82</v>
      </c>
      <c r="BC7" s="38">
        <v>355.5</v>
      </c>
      <c r="BD7" s="38">
        <v>264.33999999999997</v>
      </c>
      <c r="BE7" s="38">
        <v>515.76</v>
      </c>
      <c r="BF7" s="38">
        <v>516.69000000000005</v>
      </c>
      <c r="BG7" s="38">
        <v>504.88</v>
      </c>
      <c r="BH7" s="38">
        <v>498.96</v>
      </c>
      <c r="BI7" s="38">
        <v>475.64</v>
      </c>
      <c r="BJ7" s="38">
        <v>324.08999999999997</v>
      </c>
      <c r="BK7" s="38">
        <v>319.82</v>
      </c>
      <c r="BL7" s="38">
        <v>312.02999999999997</v>
      </c>
      <c r="BM7" s="38">
        <v>307.45999999999998</v>
      </c>
      <c r="BN7" s="38">
        <v>312.58</v>
      </c>
      <c r="BO7" s="38">
        <v>274.27</v>
      </c>
      <c r="BP7" s="38">
        <v>102.38</v>
      </c>
      <c r="BQ7" s="38">
        <v>106.25</v>
      </c>
      <c r="BR7" s="38">
        <v>101.75</v>
      </c>
      <c r="BS7" s="38">
        <v>99.9</v>
      </c>
      <c r="BT7" s="38">
        <v>102.67</v>
      </c>
      <c r="BU7" s="38">
        <v>99.46</v>
      </c>
      <c r="BV7" s="38">
        <v>105.21</v>
      </c>
      <c r="BW7" s="38">
        <v>105.71</v>
      </c>
      <c r="BX7" s="38">
        <v>106.01</v>
      </c>
      <c r="BY7" s="38">
        <v>104.57</v>
      </c>
      <c r="BZ7" s="38">
        <v>104.36</v>
      </c>
      <c r="CA7" s="38">
        <v>139.19</v>
      </c>
      <c r="CB7" s="38">
        <v>133.97999999999999</v>
      </c>
      <c r="CC7" s="38">
        <v>139.85</v>
      </c>
      <c r="CD7" s="38">
        <v>141.83000000000001</v>
      </c>
      <c r="CE7" s="38">
        <v>137.66999999999999</v>
      </c>
      <c r="CF7" s="38">
        <v>171.78</v>
      </c>
      <c r="CG7" s="38">
        <v>162.59</v>
      </c>
      <c r="CH7" s="38">
        <v>162.15</v>
      </c>
      <c r="CI7" s="38">
        <v>162.24</v>
      </c>
      <c r="CJ7" s="38">
        <v>165.47</v>
      </c>
      <c r="CK7" s="38">
        <v>165.71</v>
      </c>
      <c r="CL7" s="38">
        <v>43.53</v>
      </c>
      <c r="CM7" s="38">
        <v>42.18</v>
      </c>
      <c r="CN7" s="38">
        <v>41.1</v>
      </c>
      <c r="CO7" s="38">
        <v>40.04</v>
      </c>
      <c r="CP7" s="38">
        <v>39.590000000000003</v>
      </c>
      <c r="CQ7" s="38">
        <v>59.68</v>
      </c>
      <c r="CR7" s="38">
        <v>59.17</v>
      </c>
      <c r="CS7" s="38">
        <v>59.34</v>
      </c>
      <c r="CT7" s="38">
        <v>59.11</v>
      </c>
      <c r="CU7" s="38">
        <v>59.74</v>
      </c>
      <c r="CV7" s="38">
        <v>60.41</v>
      </c>
      <c r="CW7" s="38">
        <v>80.7</v>
      </c>
      <c r="CX7" s="38">
        <v>81.3</v>
      </c>
      <c r="CY7" s="38">
        <v>81.53</v>
      </c>
      <c r="CZ7" s="38">
        <v>81.7</v>
      </c>
      <c r="DA7" s="38">
        <v>81.900000000000006</v>
      </c>
      <c r="DB7" s="38">
        <v>87.63</v>
      </c>
      <c r="DC7" s="38">
        <v>87.6</v>
      </c>
      <c r="DD7" s="38">
        <v>87.74</v>
      </c>
      <c r="DE7" s="38">
        <v>87.91</v>
      </c>
      <c r="DF7" s="38">
        <v>87.28</v>
      </c>
      <c r="DG7" s="38">
        <v>89.93</v>
      </c>
      <c r="DH7" s="38">
        <v>37.67</v>
      </c>
      <c r="DI7" s="38">
        <v>41.95</v>
      </c>
      <c r="DJ7" s="38">
        <v>43.77</v>
      </c>
      <c r="DK7" s="38">
        <v>45.63</v>
      </c>
      <c r="DL7" s="38">
        <v>47.48</v>
      </c>
      <c r="DM7" s="38">
        <v>39.65</v>
      </c>
      <c r="DN7" s="38">
        <v>45.25</v>
      </c>
      <c r="DO7" s="38">
        <v>46.27</v>
      </c>
      <c r="DP7" s="38">
        <v>46.88</v>
      </c>
      <c r="DQ7" s="38">
        <v>46.94</v>
      </c>
      <c r="DR7" s="38">
        <v>48.12</v>
      </c>
      <c r="DS7" s="38">
        <v>4.4800000000000004</v>
      </c>
      <c r="DT7" s="38">
        <v>4.55</v>
      </c>
      <c r="DU7" s="38">
        <v>5.22</v>
      </c>
      <c r="DV7" s="38">
        <v>5.31</v>
      </c>
      <c r="DW7" s="38">
        <v>7.03</v>
      </c>
      <c r="DX7" s="38">
        <v>9.7100000000000009</v>
      </c>
      <c r="DY7" s="38">
        <v>10.71</v>
      </c>
      <c r="DZ7" s="38">
        <v>10.93</v>
      </c>
      <c r="EA7" s="38">
        <v>13.39</v>
      </c>
      <c r="EB7" s="38">
        <v>14.48</v>
      </c>
      <c r="EC7" s="38">
        <v>15.89</v>
      </c>
      <c r="ED7" s="38">
        <v>0.35</v>
      </c>
      <c r="EE7" s="38">
        <v>0.38</v>
      </c>
      <c r="EF7" s="38">
        <v>0.3</v>
      </c>
      <c r="EG7" s="38">
        <v>0.41</v>
      </c>
      <c r="EH7" s="38">
        <v>0.56000000000000005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2019-01-29T04:32:05Z</cp:lastPrinted>
  <dcterms:created xsi:type="dcterms:W3CDTF">2018-12-03T08:28:08Z</dcterms:created>
  <dcterms:modified xsi:type="dcterms:W3CDTF">2019-02-07T06:34:05Z</dcterms:modified>
  <cp:category/>
</cp:coreProperties>
</file>