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01\10350000\10350300\20_下水道総務係\04 雑件\（財政課）その他転送等照会文書\A126【県市町村課】公営企業に係る「経営比較分析表」の分析等について\②提出用（修正版）\"/>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D10" i="5" l="1"/>
  <c r="C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<sst xmlns="http://schemas.openxmlformats.org/spreadsheetml/2006/main" count="221" uniqueCount="111">
  <si>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</si>
  <si>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</si>
  <si>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</si>
  <si>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</si>
  <si>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</si>
  <si>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</si>
  <si>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</si>
  <si>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</si>
  <si>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</si>
  <si>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</si>
  <si>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</si>
  <si>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</si>
  <si>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</si>
  <si>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</si>
  <si>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</si>
  <si>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</si>
  <si>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</si>
  <si>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</si>
  <si>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</si>
  <si>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</si>
  <si>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</si>
  <si>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</si>
  <si>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</si>
  <si>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</si>
  <si>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</si>
  <si>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</si>
  <si>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</si>
  <si>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</si>
  <si>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</si>
  <si>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</si>
  <si>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</si>
  <si>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</si>
  <si>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</si>
  <si>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</si>
  <si>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</si>
  <si>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</si>
  <si>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</si>
  <si>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</si>
  <si>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</si>
  <si>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</si>
  <si>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</si>
  <si>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</si>
  <si>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</si>
  <si>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</si>
  <si>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</si>
  <si>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</si>
  <si>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</si>
  <si>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</si>
  <si>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</si>
  <si>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</si>
  <si>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</si>
  <si>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</si>
  <si>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</si>
  <si>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</si>
  <si>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</si>
  <si>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</si>
  <si>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</si>
  <si>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</si>
  <si>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</si>
  <si>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</si>
  <si>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</si>
  <si>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</si>
  <si>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</si>
  <si>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</si>
  <si>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</si>
  <si>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</si>
  <si>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</si>
  <si>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</si>
  <si>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</si>
  <si>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</si>
  <si>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</si>
  <si>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</si>
  <si>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</si>
  <si>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</si>
  <si>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</si>
  <si>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</si>
  <si>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</si>
  <si>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</si>
  <si>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</si>
  <si>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</si>
  <si>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</si>
  <si>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</si>
  <si>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</si>
  <si>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</si>
  <si>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</si>
  <si>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</si>
  <si>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</si>
  <si>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</si>
  <si>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</si>
  <si>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</si>
  <si>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</si>
  <si>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</si>
  <si>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</si>
  <si>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</si>
  <si>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</si>
  <si>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</si>
  <si>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日光市</t>
  </si>
  <si>
    <t>法非適用</t>
  </si>
  <si>
    <t>下水道事業</t>
  </si>
  <si>
    <t>特定環境保全公共下水道</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</si>
  <si>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</si>
  <si>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</si>
  <si>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</si>
  <si>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</si>
  <si>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</si>
  <si>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</si>
  <si>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</si>
  <si>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</si>
  <si>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当該値が100％を超えており単年度収支が黒字となるが、整備のための企業債借入により今後の償還金の増加が予想されることから、更なる費用削減、財源の確保を図っていく。
④企業債残高対事業規模比率
　類似団体よりも低い状況にあるが、今後予定される施設の整備等により増加することが予想されるため、計画的な投資及び改築を行なっていく必要がある。
⑤経費回収率
　当該値が100％以上のため汚水処理に係る費用を使用料で賄えている状況であるが、より健全な経営のため更なる費用削減、投資等に充てる財源の確保を図っていく。
⑥汚水処理原価
　類似団体とほぼ同じ値であるが、公共下水道事業と比べ高い水準にある。整備中であるため下水道への接続率が低く、有収水量が過小であることから、今後の整備状況により改善されていくと思われる。
⑦施設利用率
　平均利用率は類似団体より低い状況であるが、整備中であるため下水道への接続率が低く、今後の整備状況により上昇していくと思われる。
⑧水洗化率
　整備中であるため低い状況にあるが、個別訪問等の普及促進を行い、下水道への未接続解消を図っていく。</t>
    <rPh sb="1" eb="4">
      <t>シュウエキテキ</t>
    </rPh>
    <rPh sb="4" eb="6">
      <t>シュウシ</t>
    </rPh>
    <rPh sb="6" eb="8">
      <t>ヒリツ</t>
    </rPh>
    <rPh sb="10" eb="12">
      <t>トウガイ</t>
    </rPh>
    <rPh sb="12" eb="13">
      <t>チ</t>
    </rPh>
    <rPh sb="19" eb="20">
      <t>コ</t>
    </rPh>
    <rPh sb="24" eb="27">
      <t>タンネンド</t>
    </rPh>
    <rPh sb="27" eb="29">
      <t>シュウシ</t>
    </rPh>
    <rPh sb="30" eb="32">
      <t>クロジ</t>
    </rPh>
    <rPh sb="37" eb="39">
      <t>セイビ</t>
    </rPh>
    <rPh sb="43" eb="45">
      <t>キギョウ</t>
    </rPh>
    <rPh sb="45" eb="46">
      <t>サイ</t>
    </rPh>
    <rPh sb="46" eb="48">
      <t>カリイレ</t>
    </rPh>
    <rPh sb="51" eb="53">
      <t>コンゴ</t>
    </rPh>
    <rPh sb="54" eb="57">
      <t>ショウカンキン</t>
    </rPh>
    <rPh sb="58" eb="60">
      <t>ゾウカ</t>
    </rPh>
    <rPh sb="61" eb="63">
      <t>ヨソウ</t>
    </rPh>
    <rPh sb="71" eb="72">
      <t>サラ</t>
    </rPh>
    <rPh sb="74" eb="76">
      <t>ヒヨウ</t>
    </rPh>
    <rPh sb="76" eb="78">
      <t>サクゲン</t>
    </rPh>
    <rPh sb="79" eb="81">
      <t>ザイゲン</t>
    </rPh>
    <rPh sb="82" eb="84">
      <t>カクホ</t>
    </rPh>
    <rPh sb="85" eb="86">
      <t>ハカ</t>
    </rPh>
    <rPh sb="116" eb="118">
      <t>ジョウキョウ</t>
    </rPh>
    <rPh sb="133" eb="135">
      <t>セイビ</t>
    </rPh>
    <rPh sb="162" eb="164">
      <t>カイチク</t>
    </rPh>
    <rPh sb="279" eb="280">
      <t>オナ</t>
    </rPh>
    <rPh sb="281" eb="282">
      <t>アタイ</t>
    </rPh>
    <rPh sb="287" eb="288">
      <t>コウ</t>
    </rPh>
    <rPh sb="288" eb="289">
      <t>キョウ</t>
    </rPh>
    <rPh sb="289" eb="292">
      <t>ゲスイドウ</t>
    </rPh>
    <rPh sb="292" eb="294">
      <t>ジギョウ</t>
    </rPh>
    <rPh sb="295" eb="296">
      <t>クラ</t>
    </rPh>
    <rPh sb="297" eb="298">
      <t>タカ</t>
    </rPh>
    <rPh sb="299" eb="301">
      <t>スイジュン</t>
    </rPh>
    <rPh sb="305" eb="307">
      <t>セイビ</t>
    </rPh>
    <rPh sb="307" eb="308">
      <t>チュウ</t>
    </rPh>
    <rPh sb="313" eb="316">
      <t>ゲスイドウ</t>
    </rPh>
    <rPh sb="318" eb="320">
      <t>セツゾク</t>
    </rPh>
    <rPh sb="320" eb="321">
      <t>リツ</t>
    </rPh>
    <rPh sb="322" eb="323">
      <t>ヒク</t>
    </rPh>
    <rPh sb="325" eb="326">
      <t>ユウ</t>
    </rPh>
    <rPh sb="326" eb="327">
      <t>シュウ</t>
    </rPh>
    <rPh sb="327" eb="329">
      <t>スイリョウ</t>
    </rPh>
    <rPh sb="330" eb="332">
      <t>カショウ</t>
    </rPh>
    <rPh sb="340" eb="342">
      <t>コンゴ</t>
    </rPh>
    <rPh sb="343" eb="345">
      <t>セイビ</t>
    </rPh>
    <rPh sb="345" eb="347">
      <t>ジョウキョウ</t>
    </rPh>
    <rPh sb="350" eb="352">
      <t>カイゼン</t>
    </rPh>
    <rPh sb="358" eb="359">
      <t>オモ</t>
    </rPh>
    <rPh sb="423" eb="425">
      <t>ジョウショウ</t>
    </rPh>
    <rPh sb="443" eb="445">
      <t>セイビ</t>
    </rPh>
    <rPh sb="445" eb="446">
      <t>チュウ</t>
    </rPh>
    <rPh sb="451" eb="452">
      <t>ヒク</t>
    </rPh>
    <rPh sb="453" eb="455">
      <t>ジョウキョウ</t>
    </rPh>
    <phoneticPr fontId="4"/>
  </si>
  <si>
    <t>　川治及び湯西川処理区の下水道管は布設されてから耐用年数を経過していないため、布設替等による改善を行なっていない状況にある。
　しかしながら今後、老朽化により漏水等が発生することも懸念されるため、下水道施設全体における長寿命化等の計画を策定し、計画的な改築が必要となってくる。</t>
    <rPh sb="1" eb="3">
      <t>カワジ</t>
    </rPh>
    <rPh sb="3" eb="4">
      <t>オヨ</t>
    </rPh>
    <rPh sb="5" eb="8">
      <t>ユニシガワ</t>
    </rPh>
    <rPh sb="8" eb="10">
      <t>ショリ</t>
    </rPh>
    <rPh sb="10" eb="11">
      <t>ク</t>
    </rPh>
    <rPh sb="12" eb="15">
      <t>ゲスイドウ</t>
    </rPh>
    <rPh sb="15" eb="16">
      <t>カン</t>
    </rPh>
    <rPh sb="17" eb="18">
      <t>ヌノ</t>
    </rPh>
    <rPh sb="18" eb="19">
      <t>セツ</t>
    </rPh>
    <rPh sb="24" eb="26">
      <t>タイヨウ</t>
    </rPh>
    <rPh sb="26" eb="28">
      <t>ネンスウ</t>
    </rPh>
    <rPh sb="29" eb="31">
      <t>ケイカ</t>
    </rPh>
    <rPh sb="39" eb="40">
      <t>ヌノ</t>
    </rPh>
    <rPh sb="40" eb="41">
      <t>セツ</t>
    </rPh>
    <rPh sb="41" eb="42">
      <t>カ</t>
    </rPh>
    <rPh sb="42" eb="43">
      <t>トウ</t>
    </rPh>
    <rPh sb="46" eb="48">
      <t>カイゼン</t>
    </rPh>
    <rPh sb="49" eb="50">
      <t>オコ</t>
    </rPh>
    <rPh sb="56" eb="58">
      <t>ジョウキョウ</t>
    </rPh>
    <rPh sb="83" eb="85">
      <t>ハッセイ</t>
    </rPh>
    <rPh sb="126" eb="128">
      <t>カイチク</t>
    </rPh>
    <phoneticPr fontId="4"/>
  </si>
  <si>
    <t xml:space="preserve">　特定環境保全公共下水道事業のうち、湯西川処理区についてはほぼ整備を完了しているが、川治処理区は平成20年7月に供用開始し、平成26年度末の全体計画における整備率が約46％であるため、今後も建設投資による公債費の増加が予想される。
　そのため、今後の整備の進捗により水洗化率を改善し、施設の利用効率を高めるとともに、有収水量の増加等による使用料収入や他の財源を確保していくことが必要となってくる。
　今後、地方公営企業会計を適用し損益情報や資産情報を把握することにより、的確に状況を分析し適正な使用料の検討等により、健全な経営を行なっていくことが重要である。
</t>
    <rPh sb="1" eb="3">
      <t>トクテイ</t>
    </rPh>
    <rPh sb="3" eb="5">
      <t>カンキョウ</t>
    </rPh>
    <rPh sb="5" eb="7">
      <t>ホゼン</t>
    </rPh>
    <rPh sb="7" eb="8">
      <t>コウ</t>
    </rPh>
    <rPh sb="8" eb="9">
      <t>キョウ</t>
    </rPh>
    <rPh sb="9" eb="12">
      <t>ゲスイドウ</t>
    </rPh>
    <rPh sb="12" eb="14">
      <t>ジギョウ</t>
    </rPh>
    <rPh sb="18" eb="21">
      <t>ユニシガワ</t>
    </rPh>
    <rPh sb="21" eb="23">
      <t>ショリ</t>
    </rPh>
    <rPh sb="23" eb="24">
      <t>ク</t>
    </rPh>
    <rPh sb="31" eb="33">
      <t>セイビ</t>
    </rPh>
    <rPh sb="34" eb="36">
      <t>カンリョウ</t>
    </rPh>
    <rPh sb="42" eb="44">
      <t>カワジ</t>
    </rPh>
    <rPh sb="44" eb="46">
      <t>ショリ</t>
    </rPh>
    <rPh sb="46" eb="47">
      <t>ク</t>
    </rPh>
    <rPh sb="48" eb="50">
      <t>ヘイセイ</t>
    </rPh>
    <rPh sb="52" eb="53">
      <t>ネン</t>
    </rPh>
    <rPh sb="54" eb="55">
      <t>ツキ</t>
    </rPh>
    <rPh sb="56" eb="58">
      <t>キョウヨウ</t>
    </rPh>
    <rPh sb="58" eb="60">
      <t>カイシ</t>
    </rPh>
    <rPh sb="62" eb="64">
      <t>ヘイセイ</t>
    </rPh>
    <rPh sb="66" eb="68">
      <t>ネンド</t>
    </rPh>
    <rPh sb="68" eb="69">
      <t>マツ</t>
    </rPh>
    <rPh sb="70" eb="72">
      <t>ゼンタイ</t>
    </rPh>
    <rPh sb="72" eb="74">
      <t>ケイカク</t>
    </rPh>
    <rPh sb="78" eb="80">
      <t>セイビ</t>
    </rPh>
    <rPh sb="80" eb="81">
      <t>リツ</t>
    </rPh>
    <rPh sb="82" eb="83">
      <t>ヤク</t>
    </rPh>
    <rPh sb="92" eb="94">
      <t>コンゴ</t>
    </rPh>
    <rPh sb="95" eb="97">
      <t>ケンセツ</t>
    </rPh>
    <rPh sb="97" eb="99">
      <t>トウシ</t>
    </rPh>
    <rPh sb="102" eb="105">
      <t>コウサイヒ</t>
    </rPh>
    <rPh sb="106" eb="108">
      <t>ゾウカ</t>
    </rPh>
    <rPh sb="109" eb="111">
      <t>ヨソウ</t>
    </rPh>
    <rPh sb="122" eb="124">
      <t>コンゴ</t>
    </rPh>
    <rPh sb="125" eb="127">
      <t>セイビ</t>
    </rPh>
    <rPh sb="128" eb="130">
      <t>シンチョク</t>
    </rPh>
    <rPh sb="133" eb="136">
      <t>スイセンカ</t>
    </rPh>
    <rPh sb="136" eb="137">
      <t>リツ</t>
    </rPh>
    <rPh sb="138" eb="140">
      <t>カイゼン</t>
    </rPh>
    <rPh sb="142" eb="144">
      <t>シセツ</t>
    </rPh>
    <rPh sb="175" eb="176">
      <t>タ</t>
    </rPh>
    <rPh sb="177" eb="179">
      <t>ザイゲン</t>
    </rPh>
    <rPh sb="189" eb="19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</si>
</sst>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9442848"/>
        <c:axId val="252849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0.1</c:v>
                </c:pt>
                <c:pt idx="1">
                  <c:v>0</c:v>
                </c:pt>
                <c:pt idx="2" formatCode="#,##0.00;&quot;△&quot;#,##0.00;&quot;-&quot;">
                  <c:v>0.03</c:v>
                </c:pt>
                <c:pt idx="3" formatCode="#,##0.00;&quot;△&quot;#,##0.00;&quot;-&quot;">
                  <c:v>0.05</c:v>
                </c:pt>
                <c:pt idx="4" formatCode="#,##0.00;&quot;△&quot;#,##0.00;&quot;-&quot;">
                  <c:v>7.0000000000000007E-2</c:v>
                </c:pt>
              </c:numCache>
            </c:numRef>
          </c:val>
          <c:smooth val="0"/>
        </c:ser>
        <c:dLbls>
          <c:showLegendKey val="0"/>
          <c:showVal val="0"/>
          <c:showCatName val="0"/>
          <c:showSerName val="0"/>
          <c:showPercent val="0"/>
          <c:showBubbleSize val="0"/>
        </c:dLbls>
        <c:marker val="1"/>
        <c:smooth val="0"/>
        <c:axId val="289442848"/>
        <c:axId val="252849080"/>
      </c:lineChart>
      <c:dateAx>
        <c:axId val="289442848"/>
        <c:scaling>
          <c:orientation val="minMax"/>
        </c:scaling>
        <c:delete val="1"/>
        <c:axPos val="b"/>
        <c:numFmt formatCode="ge" sourceLinked="1"/>
        <c:majorTickMark val="none"/>
        <c:minorTickMark val="none"/>
        <c:tickLblPos val="none"/>
        <c:crossAx val="252849080"/>
        <c:crosses val="autoZero"/>
        <c:auto val="1"/>
        <c:lblOffset val="100"/>
        <c:baseTimeUnit val="years"/>
      </c:dateAx>
      <c:valAx>
        <c:axId val="25284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44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52.57</c:v>
                </c:pt>
                <c:pt idx="1">
                  <c:v>19.25</c:v>
                </c:pt>
                <c:pt idx="2">
                  <c:v>14.04</c:v>
                </c:pt>
                <c:pt idx="3">
                  <c:v>14.11</c:v>
                </c:pt>
                <c:pt idx="4">
                  <c:v>15.55</c:v>
                </c:pt>
              </c:numCache>
            </c:numRef>
          </c:val>
        </c:ser>
        <c:dLbls>
          <c:showLegendKey val="0"/>
          <c:showVal val="0"/>
          <c:showCatName val="0"/>
          <c:showSerName val="0"/>
          <c:showPercent val="0"/>
          <c:showBubbleSize val="0"/>
        </c:dLbls>
        <c:gapWidth val="150"/>
        <c:axId val="294168344"/>
        <c:axId val="29416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39.950000000000003</c:v>
                </c:pt>
                <c:pt idx="2">
                  <c:v>36.83</c:v>
                </c:pt>
                <c:pt idx="3">
                  <c:v>35.32</c:v>
                </c:pt>
                <c:pt idx="4">
                  <c:v>38.409999999999997</c:v>
                </c:pt>
              </c:numCache>
            </c:numRef>
          </c:val>
          <c:smooth val="0"/>
        </c:ser>
        <c:dLbls>
          <c:showLegendKey val="0"/>
          <c:showVal val="0"/>
          <c:showCatName val="0"/>
          <c:showSerName val="0"/>
          <c:showPercent val="0"/>
          <c:showBubbleSize val="0"/>
        </c:dLbls>
        <c:marker val="1"/>
        <c:smooth val="0"/>
        <c:axId val="294168344"/>
        <c:axId val="294168736"/>
      </c:lineChart>
      <c:dateAx>
        <c:axId val="294168344"/>
        <c:scaling>
          <c:orientation val="minMax"/>
        </c:scaling>
        <c:delete val="1"/>
        <c:axPos val="b"/>
        <c:numFmt formatCode="ge" sourceLinked="1"/>
        <c:majorTickMark val="none"/>
        <c:minorTickMark val="none"/>
        <c:tickLblPos val="none"/>
        <c:crossAx val="294168736"/>
        <c:crosses val="autoZero"/>
        <c:auto val="1"/>
        <c:lblOffset val="100"/>
        <c:baseTimeUnit val="years"/>
      </c:dateAx>
      <c:valAx>
        <c:axId val="29416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168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59.78</c:v>
                </c:pt>
                <c:pt idx="1">
                  <c:v>66.88</c:v>
                </c:pt>
                <c:pt idx="2">
                  <c:v>64.709999999999994</c:v>
                </c:pt>
                <c:pt idx="3">
                  <c:v>63.98</c:v>
                </c:pt>
                <c:pt idx="4">
                  <c:v>64.900000000000006</c:v>
                </c:pt>
              </c:numCache>
            </c:numRef>
          </c:val>
        </c:ser>
        <c:dLbls>
          <c:showLegendKey val="0"/>
          <c:showVal val="0"/>
          <c:showCatName val="0"/>
          <c:showSerName val="0"/>
          <c:showPercent val="0"/>
          <c:showBubbleSize val="0"/>
        </c:dLbls>
        <c:gapWidth val="150"/>
        <c:axId val="294169912"/>
        <c:axId val="294743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85.03</c:v>
                </c:pt>
                <c:pt idx="2">
                  <c:v>84.49</c:v>
                </c:pt>
                <c:pt idx="3">
                  <c:v>85.67</c:v>
                </c:pt>
                <c:pt idx="4">
                  <c:v>86.28</c:v>
                </c:pt>
              </c:numCache>
            </c:numRef>
          </c:val>
          <c:smooth val="0"/>
        </c:ser>
        <c:dLbls>
          <c:showLegendKey val="0"/>
          <c:showVal val="0"/>
          <c:showCatName val="0"/>
          <c:showSerName val="0"/>
          <c:showPercent val="0"/>
          <c:showBubbleSize val="0"/>
        </c:dLbls>
        <c:marker val="1"/>
        <c:smooth val="0"/>
        <c:axId val="294169912"/>
        <c:axId val="294743928"/>
      </c:lineChart>
      <c:dateAx>
        <c:axId val="294169912"/>
        <c:scaling>
          <c:orientation val="minMax"/>
        </c:scaling>
        <c:delete val="1"/>
        <c:axPos val="b"/>
        <c:numFmt formatCode="ge" sourceLinked="1"/>
        <c:majorTickMark val="none"/>
        <c:minorTickMark val="none"/>
        <c:tickLblPos val="none"/>
        <c:crossAx val="294743928"/>
        <c:crosses val="autoZero"/>
        <c:auto val="1"/>
        <c:lblOffset val="100"/>
        <c:baseTimeUnit val="years"/>
      </c:dateAx>
      <c:valAx>
        <c:axId val="294743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169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88.17</c:v>
                </c:pt>
                <c:pt idx="1">
                  <c:v>91</c:v>
                </c:pt>
                <c:pt idx="2">
                  <c:v>93.5</c:v>
                </c:pt>
                <c:pt idx="3">
                  <c:v>97.45</c:v>
                </c:pt>
                <c:pt idx="4">
                  <c:v>100.7</c:v>
                </c:pt>
              </c:numCache>
            </c:numRef>
          </c:val>
        </c:ser>
        <c:dLbls>
          <c:showLegendKey val="0"/>
          <c:showVal val="0"/>
          <c:showCatName val="0"/>
          <c:showSerName val="0"/>
          <c:showPercent val="0"/>
          <c:showBubbleSize val="0"/>
        </c:dLbls>
        <c:gapWidth val="150"/>
        <c:axId val="293425616"/>
        <c:axId val="293426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3425616"/>
        <c:axId val="293426008"/>
      </c:lineChart>
      <c:dateAx>
        <c:axId val="293425616"/>
        <c:scaling>
          <c:orientation val="minMax"/>
        </c:scaling>
        <c:delete val="1"/>
        <c:axPos val="b"/>
        <c:numFmt formatCode="ge" sourceLinked="1"/>
        <c:majorTickMark val="none"/>
        <c:minorTickMark val="none"/>
        <c:tickLblPos val="none"/>
        <c:crossAx val="293426008"/>
        <c:crosses val="autoZero"/>
        <c:auto val="1"/>
        <c:lblOffset val="100"/>
        <c:baseTimeUnit val="years"/>
      </c:dateAx>
      <c:valAx>
        <c:axId val="293426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42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3427184"/>
        <c:axId val="293427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3427184"/>
        <c:axId val="293427576"/>
      </c:lineChart>
      <c:dateAx>
        <c:axId val="293427184"/>
        <c:scaling>
          <c:orientation val="minMax"/>
        </c:scaling>
        <c:delete val="1"/>
        <c:axPos val="b"/>
        <c:numFmt formatCode="ge" sourceLinked="1"/>
        <c:majorTickMark val="none"/>
        <c:minorTickMark val="none"/>
        <c:tickLblPos val="none"/>
        <c:crossAx val="293427576"/>
        <c:crosses val="autoZero"/>
        <c:auto val="1"/>
        <c:lblOffset val="100"/>
        <c:baseTimeUnit val="years"/>
      </c:dateAx>
      <c:valAx>
        <c:axId val="293427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42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3998408"/>
        <c:axId val="29399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3998408"/>
        <c:axId val="293998800"/>
      </c:lineChart>
      <c:dateAx>
        <c:axId val="293998408"/>
        <c:scaling>
          <c:orientation val="minMax"/>
        </c:scaling>
        <c:delete val="1"/>
        <c:axPos val="b"/>
        <c:numFmt formatCode="ge" sourceLinked="1"/>
        <c:majorTickMark val="none"/>
        <c:minorTickMark val="none"/>
        <c:tickLblPos val="none"/>
        <c:crossAx val="293998800"/>
        <c:crosses val="autoZero"/>
        <c:auto val="1"/>
        <c:lblOffset val="100"/>
        <c:baseTimeUnit val="years"/>
      </c:dateAx>
      <c:valAx>
        <c:axId val="29399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998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3999976"/>
        <c:axId val="29400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3999976"/>
        <c:axId val="294000368"/>
      </c:lineChart>
      <c:dateAx>
        <c:axId val="293999976"/>
        <c:scaling>
          <c:orientation val="minMax"/>
        </c:scaling>
        <c:delete val="1"/>
        <c:axPos val="b"/>
        <c:numFmt formatCode="ge" sourceLinked="1"/>
        <c:majorTickMark val="none"/>
        <c:minorTickMark val="none"/>
        <c:tickLblPos val="none"/>
        <c:crossAx val="294000368"/>
        <c:crosses val="autoZero"/>
        <c:auto val="1"/>
        <c:lblOffset val="100"/>
        <c:baseTimeUnit val="years"/>
      </c:dateAx>
      <c:valAx>
        <c:axId val="29400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99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4117224"/>
        <c:axId val="29400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4117224"/>
        <c:axId val="294001936"/>
      </c:lineChart>
      <c:dateAx>
        <c:axId val="294117224"/>
        <c:scaling>
          <c:orientation val="minMax"/>
        </c:scaling>
        <c:delete val="1"/>
        <c:axPos val="b"/>
        <c:numFmt formatCode="ge" sourceLinked="1"/>
        <c:majorTickMark val="none"/>
        <c:minorTickMark val="none"/>
        <c:tickLblPos val="none"/>
        <c:crossAx val="294001936"/>
        <c:crosses val="autoZero"/>
        <c:auto val="1"/>
        <c:lblOffset val="100"/>
        <c:baseTimeUnit val="years"/>
      </c:dateAx>
      <c:valAx>
        <c:axId val="29400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117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748.02</c:v>
                </c:pt>
                <c:pt idx="1">
                  <c:v>1220.49</c:v>
                </c:pt>
                <c:pt idx="2">
                  <c:v>882.48</c:v>
                </c:pt>
                <c:pt idx="3">
                  <c:v>879.45</c:v>
                </c:pt>
                <c:pt idx="4">
                  <c:v>612.99</c:v>
                </c:pt>
              </c:numCache>
            </c:numRef>
          </c:val>
        </c:ser>
        <c:dLbls>
          <c:showLegendKey val="0"/>
          <c:showVal val="0"/>
          <c:showCatName val="0"/>
          <c:showSerName val="0"/>
          <c:showPercent val="0"/>
          <c:showBubbleSize val="0"/>
        </c:dLbls>
        <c:gapWidth val="150"/>
        <c:axId val="294118400"/>
        <c:axId val="294118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1733.74</c:v>
                </c:pt>
                <c:pt idx="2">
                  <c:v>1860.94</c:v>
                </c:pt>
                <c:pt idx="3">
                  <c:v>1655.47</c:v>
                </c:pt>
                <c:pt idx="4">
                  <c:v>1504.21</c:v>
                </c:pt>
              </c:numCache>
            </c:numRef>
          </c:val>
          <c:smooth val="0"/>
        </c:ser>
        <c:dLbls>
          <c:showLegendKey val="0"/>
          <c:showVal val="0"/>
          <c:showCatName val="0"/>
          <c:showSerName val="0"/>
          <c:showPercent val="0"/>
          <c:showBubbleSize val="0"/>
        </c:dLbls>
        <c:marker val="1"/>
        <c:smooth val="0"/>
        <c:axId val="294118400"/>
        <c:axId val="294118792"/>
      </c:lineChart>
      <c:dateAx>
        <c:axId val="294118400"/>
        <c:scaling>
          <c:orientation val="minMax"/>
        </c:scaling>
        <c:delete val="1"/>
        <c:axPos val="b"/>
        <c:numFmt formatCode="ge" sourceLinked="1"/>
        <c:majorTickMark val="none"/>
        <c:minorTickMark val="none"/>
        <c:tickLblPos val="none"/>
        <c:crossAx val="294118792"/>
        <c:crosses val="autoZero"/>
        <c:auto val="1"/>
        <c:lblOffset val="100"/>
        <c:baseTimeUnit val="years"/>
      </c:dateAx>
      <c:valAx>
        <c:axId val="294118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11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114.62</c:v>
                </c:pt>
                <c:pt idx="1">
                  <c:v>61.57</c:v>
                </c:pt>
                <c:pt idx="2">
                  <c:v>69.400000000000006</c:v>
                </c:pt>
                <c:pt idx="3">
                  <c:v>96.87</c:v>
                </c:pt>
                <c:pt idx="4">
                  <c:v>104.25</c:v>
                </c:pt>
              </c:numCache>
            </c:numRef>
          </c:val>
        </c:ser>
        <c:dLbls>
          <c:showLegendKey val="0"/>
          <c:showVal val="0"/>
          <c:showCatName val="0"/>
          <c:showSerName val="0"/>
          <c:showPercent val="0"/>
          <c:showBubbleSize val="0"/>
        </c:dLbls>
        <c:gapWidth val="150"/>
        <c:axId val="294119968"/>
        <c:axId val="294120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70.61</c:v>
                </c:pt>
                <c:pt idx="2">
                  <c:v>67</c:v>
                </c:pt>
                <c:pt idx="3">
                  <c:v>67.92</c:v>
                </c:pt>
                <c:pt idx="4">
                  <c:v>67.41</c:v>
                </c:pt>
              </c:numCache>
            </c:numRef>
          </c:val>
          <c:smooth val="0"/>
        </c:ser>
        <c:dLbls>
          <c:showLegendKey val="0"/>
          <c:showVal val="0"/>
          <c:showCatName val="0"/>
          <c:showSerName val="0"/>
          <c:showPercent val="0"/>
          <c:showBubbleSize val="0"/>
        </c:dLbls>
        <c:marker val="1"/>
        <c:smooth val="0"/>
        <c:axId val="294119968"/>
        <c:axId val="294120360"/>
      </c:lineChart>
      <c:dateAx>
        <c:axId val="294119968"/>
        <c:scaling>
          <c:orientation val="minMax"/>
        </c:scaling>
        <c:delete val="1"/>
        <c:axPos val="b"/>
        <c:numFmt formatCode="ge" sourceLinked="1"/>
        <c:majorTickMark val="none"/>
        <c:minorTickMark val="none"/>
        <c:tickLblPos val="none"/>
        <c:crossAx val="294120360"/>
        <c:crosses val="autoZero"/>
        <c:auto val="1"/>
        <c:lblOffset val="100"/>
        <c:baseTimeUnit val="years"/>
      </c:dateAx>
      <c:valAx>
        <c:axId val="29412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11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160.66999999999999</c:v>
                </c:pt>
                <c:pt idx="1">
                  <c:v>241.43</c:v>
                </c:pt>
                <c:pt idx="2">
                  <c:v>269.79000000000002</c:v>
                </c:pt>
                <c:pt idx="3">
                  <c:v>227.84</c:v>
                </c:pt>
                <c:pt idx="4">
                  <c:v>204.64</c:v>
                </c:pt>
              </c:numCache>
            </c:numRef>
          </c:val>
        </c:ser>
        <c:dLbls>
          <c:showLegendKey val="0"/>
          <c:showVal val="0"/>
          <c:showCatName val="0"/>
          <c:showSerName val="0"/>
          <c:showPercent val="0"/>
          <c:showBubbleSize val="0"/>
        </c:dLbls>
        <c:gapWidth val="150"/>
        <c:axId val="294166776"/>
        <c:axId val="29416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205.88</c:v>
                </c:pt>
                <c:pt idx="2">
                  <c:v>212.67</c:v>
                </c:pt>
                <c:pt idx="3">
                  <c:v>209.77</c:v>
                </c:pt>
                <c:pt idx="4">
                  <c:v>216.49</c:v>
                </c:pt>
              </c:numCache>
            </c:numRef>
          </c:val>
          <c:smooth val="0"/>
        </c:ser>
        <c:dLbls>
          <c:showLegendKey val="0"/>
          <c:showVal val="0"/>
          <c:showCatName val="0"/>
          <c:showSerName val="0"/>
          <c:showPercent val="0"/>
          <c:showBubbleSize val="0"/>
        </c:dLbls>
        <c:marker val="1"/>
        <c:smooth val="0"/>
        <c:axId val="294166776"/>
        <c:axId val="294167168"/>
      </c:lineChart>
      <c:dateAx>
        <c:axId val="294166776"/>
        <c:scaling>
          <c:orientation val="minMax"/>
        </c:scaling>
        <c:delete val="1"/>
        <c:axPos val="b"/>
        <c:numFmt formatCode="ge" sourceLinked="1"/>
        <c:majorTickMark val="none"/>
        <c:minorTickMark val="none"/>
        <c:tickLblPos val="none"/>
        <c:crossAx val="294167168"/>
        <c:crosses val="autoZero"/>
        <c:auto val="1"/>
        <c:lblOffset val="100"/>
        <c:baseTimeUnit val="years"/>
      </c:dateAx>
      <c:valAx>
        <c:axId val="29416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166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8"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6" t="str">
        <f>データ!H6</f>
        <v>栃木県　日光市</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3"/>
      <c r="AE7" s="3"/>
      <c r="AF7" s="3"/>
      <c r="AG7" s="3"/>
      <c r="AH7" s="3"/>
      <c r="AI7" s="3"/>
      <c r="AJ7" s="3"/>
      <c r="AK7" s="3"/>
      <c r="AL7" s="63" t="s">
        <v>5</v>
      </c>
      <c r="AM7" s="63"/>
      <c r="AN7" s="63"/>
      <c r="AO7" s="63"/>
      <c r="AP7" s="63"/>
      <c r="AQ7" s="63"/>
      <c r="AR7" s="63"/>
      <c r="AS7" s="63"/>
      <c r="AT7" s="63" t="s">
        <v>6</v>
      </c>
      <c r="AU7" s="63"/>
      <c r="AV7" s="63"/>
      <c r="AW7" s="63"/>
      <c r="AX7" s="63"/>
      <c r="AY7" s="63"/>
      <c r="AZ7" s="63"/>
      <c r="BA7" s="63"/>
      <c r="BB7" s="63" t="s">
        <v>7</v>
      </c>
      <c r="BC7" s="63"/>
      <c r="BD7" s="63"/>
      <c r="BE7" s="63"/>
      <c r="BF7" s="63"/>
      <c r="BG7" s="63"/>
      <c r="BH7" s="63"/>
      <c r="BI7" s="63"/>
      <c r="BJ7" s="3"/>
      <c r="BK7" s="3"/>
      <c r="BL7" s="4" t="s">
        <v>8</v>
      </c>
      <c r="BM7" s="5"/>
      <c r="BN7" s="5"/>
      <c r="BO7" s="5"/>
      <c r="BP7" s="5"/>
      <c r="BQ7" s="5"/>
      <c r="BR7" s="5"/>
      <c r="BS7" s="5"/>
      <c r="BT7" s="5"/>
      <c r="BU7" s="5"/>
      <c r="BV7" s="5"/>
      <c r="BW7" s="5"/>
      <c r="BX7" s="5"/>
      <c r="BY7" s="6"/>
    </row>
    <row r="8" spans="1:78" ht="18.75" customHeight="1">
      <c r="A8" s="2"/>
      <c r="B8" s="64" t="str">
        <f>データ!I6</f>
        <v>法非適用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D1</v>
      </c>
      <c r="X8" s="64"/>
      <c r="Y8" s="64"/>
      <c r="Z8" s="64"/>
      <c r="AA8" s="64"/>
      <c r="AB8" s="64"/>
      <c r="AC8" s="64"/>
      <c r="AD8" s="3"/>
      <c r="AE8" s="3"/>
      <c r="AF8" s="3"/>
      <c r="AG8" s="3"/>
      <c r="AH8" s="3"/>
      <c r="AI8" s="3"/>
      <c r="AJ8" s="3"/>
      <c r="AK8" s="3"/>
      <c r="AL8" s="58">
        <f>データ!R6</f>
        <v>87116</v>
      </c>
      <c r="AM8" s="58"/>
      <c r="AN8" s="58"/>
      <c r="AO8" s="58"/>
      <c r="AP8" s="58"/>
      <c r="AQ8" s="58"/>
      <c r="AR8" s="58"/>
      <c r="AS8" s="58"/>
      <c r="AT8" s="57">
        <f>データ!S6</f>
        <v>1449.83</v>
      </c>
      <c r="AU8" s="57"/>
      <c r="AV8" s="57"/>
      <c r="AW8" s="57"/>
      <c r="AX8" s="57"/>
      <c r="AY8" s="57"/>
      <c r="AZ8" s="57"/>
      <c r="BA8" s="57"/>
      <c r="BB8" s="57">
        <f>データ!T6</f>
        <v>60.09</v>
      </c>
      <c r="BC8" s="57"/>
      <c r="BD8" s="57"/>
      <c r="BE8" s="57"/>
      <c r="BF8" s="57"/>
      <c r="BG8" s="57"/>
      <c r="BH8" s="57"/>
      <c r="BI8" s="57"/>
      <c r="BJ8" s="3"/>
      <c r="BK8" s="3"/>
      <c r="BL8" s="61" t="s">
        <v>9</v>
      </c>
      <c r="BM8" s="62"/>
      <c r="BN8" s="7" t="s">
        <v>10</v>
      </c>
      <c r="BO8" s="8"/>
      <c r="BP8" s="8"/>
      <c r="BQ8" s="8"/>
      <c r="BR8" s="8"/>
      <c r="BS8" s="8"/>
      <c r="BT8" s="8"/>
      <c r="BU8" s="8"/>
      <c r="BV8" s="8"/>
      <c r="BW8" s="8"/>
      <c r="BX8" s="8"/>
      <c r="BY8" s="9"/>
    </row>
    <row r="9" spans="1:78" ht="18.75" customHeight="1">
      <c r="A9" s="2"/>
      <c r="B9" s="63" t="s">
        <v>11</v>
      </c>
      <c r="C9" s="63"/>
      <c r="D9" s="63"/>
      <c r="E9" s="63"/>
      <c r="F9" s="63"/>
      <c r="G9" s="63"/>
      <c r="H9" s="63"/>
      <c r="I9" s="63" t="s">
        <v>12</v>
      </c>
      <c r="J9" s="63"/>
      <c r="K9" s="63"/>
      <c r="L9" s="63"/>
      <c r="M9" s="63"/>
      <c r="N9" s="63"/>
      <c r="O9" s="63"/>
      <c r="P9" s="63" t="s">
        <v>13</v>
      </c>
      <c r="Q9" s="63"/>
      <c r="R9" s="63"/>
      <c r="S9" s="63"/>
      <c r="T9" s="63"/>
      <c r="U9" s="63"/>
      <c r="V9" s="63"/>
      <c r="W9" s="63" t="s">
        <v>14</v>
      </c>
      <c r="X9" s="63"/>
      <c r="Y9" s="63"/>
      <c r="Z9" s="63"/>
      <c r="AA9" s="63"/>
      <c r="AB9" s="63"/>
      <c r="AC9" s="63"/>
      <c r="AD9" s="63" t="s">
        <v>15</v>
      </c>
      <c r="AE9" s="63"/>
      <c r="AF9" s="63"/>
      <c r="AG9" s="63"/>
      <c r="AH9" s="63"/>
      <c r="AI9" s="63"/>
      <c r="AJ9" s="63"/>
      <c r="AK9" s="3"/>
      <c r="AL9" s="63" t="s">
        <v>16</v>
      </c>
      <c r="AM9" s="63"/>
      <c r="AN9" s="63"/>
      <c r="AO9" s="63"/>
      <c r="AP9" s="63"/>
      <c r="AQ9" s="63"/>
      <c r="AR9" s="63"/>
      <c r="AS9" s="63"/>
      <c r="AT9" s="63" t="s">
        <v>17</v>
      </c>
      <c r="AU9" s="63"/>
      <c r="AV9" s="63"/>
      <c r="AW9" s="63"/>
      <c r="AX9" s="63"/>
      <c r="AY9" s="63"/>
      <c r="AZ9" s="63"/>
      <c r="BA9" s="63"/>
      <c r="BB9" s="63" t="s">
        <v>18</v>
      </c>
      <c r="BC9" s="63"/>
      <c r="BD9" s="63"/>
      <c r="BE9" s="63"/>
      <c r="BF9" s="63"/>
      <c r="BG9" s="63"/>
      <c r="BH9" s="63"/>
      <c r="BI9" s="63"/>
      <c r="BJ9" s="3"/>
      <c r="BK9" s="3"/>
      <c r="BL9" s="55" t="s">
        <v>19</v>
      </c>
      <c r="BM9" s="56"/>
      <c r="BN9" s="10" t="s">
        <v>20</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t="str">
        <f>データ!N6</f>
        <v>該当数値なし</v>
      </c>
      <c r="J10" s="57"/>
      <c r="K10" s="57"/>
      <c r="L10" s="57"/>
      <c r="M10" s="57"/>
      <c r="N10" s="57"/>
      <c r="O10" s="57"/>
      <c r="P10" s="57">
        <f>データ!O6</f>
        <v>0.87</v>
      </c>
      <c r="Q10" s="57"/>
      <c r="R10" s="57"/>
      <c r="S10" s="57"/>
      <c r="T10" s="57"/>
      <c r="U10" s="57"/>
      <c r="V10" s="57"/>
      <c r="W10" s="57">
        <f>データ!P6</f>
        <v>57.98</v>
      </c>
      <c r="X10" s="57"/>
      <c r="Y10" s="57"/>
      <c r="Z10" s="57"/>
      <c r="AA10" s="57"/>
      <c r="AB10" s="57"/>
      <c r="AC10" s="57"/>
      <c r="AD10" s="58">
        <f>データ!Q6</f>
        <v>2430</v>
      </c>
      <c r="AE10" s="58"/>
      <c r="AF10" s="58"/>
      <c r="AG10" s="58"/>
      <c r="AH10" s="58"/>
      <c r="AI10" s="58"/>
      <c r="AJ10" s="58"/>
      <c r="AK10" s="2"/>
      <c r="AL10" s="58">
        <f>データ!U6</f>
        <v>755</v>
      </c>
      <c r="AM10" s="58"/>
      <c r="AN10" s="58"/>
      <c r="AO10" s="58"/>
      <c r="AP10" s="58"/>
      <c r="AQ10" s="58"/>
      <c r="AR10" s="58"/>
      <c r="AS10" s="58"/>
      <c r="AT10" s="57">
        <f>データ!V6</f>
        <v>0.52</v>
      </c>
      <c r="AU10" s="57"/>
      <c r="AV10" s="57"/>
      <c r="AW10" s="57"/>
      <c r="AX10" s="57"/>
      <c r="AY10" s="57"/>
      <c r="AZ10" s="57"/>
      <c r="BA10" s="57"/>
      <c r="BB10" s="57">
        <f>データ!W6</f>
        <v>1451.92</v>
      </c>
      <c r="BC10" s="57"/>
      <c r="BD10" s="57"/>
      <c r="BE10" s="57"/>
      <c r="BF10" s="57"/>
      <c r="BG10" s="57"/>
      <c r="BH10" s="57"/>
      <c r="BI10" s="57"/>
      <c r="BJ10" s="2"/>
      <c r="BK10" s="2"/>
      <c r="BL10" s="59" t="s">
        <v>21</v>
      </c>
      <c r="BM10" s="60"/>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0" t="s">
        <v>25</v>
      </c>
      <c r="BM14" s="41"/>
      <c r="BN14" s="41"/>
      <c r="BO14" s="41"/>
      <c r="BP14" s="41"/>
      <c r="BQ14" s="41"/>
      <c r="BR14" s="41"/>
      <c r="BS14" s="41"/>
      <c r="BT14" s="41"/>
      <c r="BU14" s="41"/>
      <c r="BV14" s="41"/>
      <c r="BW14" s="41"/>
      <c r="BX14" s="41"/>
      <c r="BY14" s="41"/>
      <c r="BZ14" s="42"/>
    </row>
    <row r="15" spans="1:78" ht="13.5" customHeight="1">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108</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46" t="s">
        <v>26</v>
      </c>
      <c r="D34" s="46"/>
      <c r="E34" s="46"/>
      <c r="F34" s="46"/>
      <c r="G34" s="46"/>
      <c r="H34" s="46"/>
      <c r="I34" s="46"/>
      <c r="J34" s="46"/>
      <c r="K34" s="46"/>
      <c r="L34" s="46"/>
      <c r="M34" s="46"/>
      <c r="N34" s="46"/>
      <c r="O34" s="46"/>
      <c r="P34" s="46"/>
      <c r="Q34" s="19"/>
      <c r="R34" s="46" t="s">
        <v>27</v>
      </c>
      <c r="S34" s="46"/>
      <c r="T34" s="46"/>
      <c r="U34" s="46"/>
      <c r="V34" s="46"/>
      <c r="W34" s="46"/>
      <c r="X34" s="46"/>
      <c r="Y34" s="46"/>
      <c r="Z34" s="46"/>
      <c r="AA34" s="46"/>
      <c r="AB34" s="46"/>
      <c r="AC34" s="46"/>
      <c r="AD34" s="46"/>
      <c r="AE34" s="46"/>
      <c r="AF34" s="19"/>
      <c r="AG34" s="46" t="s">
        <v>28</v>
      </c>
      <c r="AH34" s="46"/>
      <c r="AI34" s="46"/>
      <c r="AJ34" s="46"/>
      <c r="AK34" s="46"/>
      <c r="AL34" s="46"/>
      <c r="AM34" s="46"/>
      <c r="AN34" s="46"/>
      <c r="AO34" s="46"/>
      <c r="AP34" s="46"/>
      <c r="AQ34" s="46"/>
      <c r="AR34" s="46"/>
      <c r="AS34" s="46"/>
      <c r="AT34" s="46"/>
      <c r="AU34" s="19"/>
      <c r="AV34" s="46" t="s">
        <v>29</v>
      </c>
      <c r="AW34" s="46"/>
      <c r="AX34" s="46"/>
      <c r="AY34" s="46"/>
      <c r="AZ34" s="46"/>
      <c r="BA34" s="46"/>
      <c r="BB34" s="46"/>
      <c r="BC34" s="46"/>
      <c r="BD34" s="46"/>
      <c r="BE34" s="46"/>
      <c r="BF34" s="46"/>
      <c r="BG34" s="46"/>
      <c r="BH34" s="46"/>
      <c r="BI34" s="46"/>
      <c r="BJ34" s="18"/>
      <c r="BK34" s="2"/>
      <c r="BL34" s="75"/>
      <c r="BM34" s="76"/>
      <c r="BN34" s="76"/>
      <c r="BO34" s="76"/>
      <c r="BP34" s="76"/>
      <c r="BQ34" s="76"/>
      <c r="BR34" s="76"/>
      <c r="BS34" s="76"/>
      <c r="BT34" s="76"/>
      <c r="BU34" s="76"/>
      <c r="BV34" s="76"/>
      <c r="BW34" s="76"/>
      <c r="BX34" s="76"/>
      <c r="BY34" s="76"/>
      <c r="BZ34" s="77"/>
    </row>
    <row r="35" spans="1:78" ht="13.5" customHeight="1">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109</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46" t="s">
        <v>31</v>
      </c>
      <c r="D56" s="46"/>
      <c r="E56" s="46"/>
      <c r="F56" s="46"/>
      <c r="G56" s="46"/>
      <c r="H56" s="46"/>
      <c r="I56" s="46"/>
      <c r="J56" s="46"/>
      <c r="K56" s="46"/>
      <c r="L56" s="46"/>
      <c r="M56" s="46"/>
      <c r="N56" s="46"/>
      <c r="O56" s="46"/>
      <c r="P56" s="46"/>
      <c r="Q56" s="19"/>
      <c r="R56" s="46" t="s">
        <v>32</v>
      </c>
      <c r="S56" s="46"/>
      <c r="T56" s="46"/>
      <c r="U56" s="46"/>
      <c r="V56" s="46"/>
      <c r="W56" s="46"/>
      <c r="X56" s="46"/>
      <c r="Y56" s="46"/>
      <c r="Z56" s="46"/>
      <c r="AA56" s="46"/>
      <c r="AB56" s="46"/>
      <c r="AC56" s="46"/>
      <c r="AD56" s="46"/>
      <c r="AE56" s="46"/>
      <c r="AF56" s="19"/>
      <c r="AG56" s="46" t="s">
        <v>33</v>
      </c>
      <c r="AH56" s="46"/>
      <c r="AI56" s="46"/>
      <c r="AJ56" s="46"/>
      <c r="AK56" s="46"/>
      <c r="AL56" s="46"/>
      <c r="AM56" s="46"/>
      <c r="AN56" s="46"/>
      <c r="AO56" s="46"/>
      <c r="AP56" s="46"/>
      <c r="AQ56" s="46"/>
      <c r="AR56" s="46"/>
      <c r="AS56" s="46"/>
      <c r="AT56" s="46"/>
      <c r="AU56" s="19"/>
      <c r="AV56" s="46" t="s">
        <v>34</v>
      </c>
      <c r="AW56" s="46"/>
      <c r="AX56" s="46"/>
      <c r="AY56" s="46"/>
      <c r="AZ56" s="46"/>
      <c r="BA56" s="46"/>
      <c r="BB56" s="46"/>
      <c r="BC56" s="46"/>
      <c r="BD56" s="46"/>
      <c r="BE56" s="46"/>
      <c r="BF56" s="46"/>
      <c r="BG56" s="46"/>
      <c r="BH56" s="46"/>
      <c r="BI56" s="46"/>
      <c r="BJ56" s="18"/>
      <c r="BK56" s="2"/>
      <c r="BL56" s="75"/>
      <c r="BM56" s="76"/>
      <c r="BN56" s="76"/>
      <c r="BO56" s="76"/>
      <c r="BP56" s="76"/>
      <c r="BQ56" s="76"/>
      <c r="BR56" s="76"/>
      <c r="BS56" s="76"/>
      <c r="BT56" s="76"/>
      <c r="BU56" s="76"/>
      <c r="BV56" s="76"/>
      <c r="BW56" s="76"/>
      <c r="BX56" s="76"/>
      <c r="BY56" s="76"/>
      <c r="BZ56" s="77"/>
    </row>
    <row r="57" spans="1:78" ht="13.5" customHeight="1">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47" t="s">
        <v>35</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75"/>
      <c r="BM60" s="76"/>
      <c r="BN60" s="76"/>
      <c r="BO60" s="76"/>
      <c r="BP60" s="76"/>
      <c r="BQ60" s="76"/>
      <c r="BR60" s="76"/>
      <c r="BS60" s="76"/>
      <c r="BT60" s="76"/>
      <c r="BU60" s="76"/>
      <c r="BV60" s="76"/>
      <c r="BW60" s="76"/>
      <c r="BX60" s="76"/>
      <c r="BY60" s="76"/>
      <c r="BZ60" s="77"/>
    </row>
    <row r="61" spans="1:78" ht="13.5" customHeight="1">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110</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46" t="s">
        <v>37</v>
      </c>
      <c r="D79" s="46"/>
      <c r="E79" s="46"/>
      <c r="F79" s="46"/>
      <c r="G79" s="46"/>
      <c r="H79" s="46"/>
      <c r="I79" s="46"/>
      <c r="J79" s="46"/>
      <c r="K79" s="46"/>
      <c r="L79" s="46"/>
      <c r="M79" s="46"/>
      <c r="N79" s="46"/>
      <c r="O79" s="46"/>
      <c r="P79" s="46"/>
      <c r="Q79" s="46"/>
      <c r="R79" s="46"/>
      <c r="S79" s="46"/>
      <c r="T79" s="46"/>
      <c r="U79" s="19"/>
      <c r="V79" s="19"/>
      <c r="W79" s="46" t="s">
        <v>38</v>
      </c>
      <c r="X79" s="46"/>
      <c r="Y79" s="46"/>
      <c r="Z79" s="46"/>
      <c r="AA79" s="46"/>
      <c r="AB79" s="46"/>
      <c r="AC79" s="46"/>
      <c r="AD79" s="46"/>
      <c r="AE79" s="46"/>
      <c r="AF79" s="46"/>
      <c r="AG79" s="46"/>
      <c r="AH79" s="46"/>
      <c r="AI79" s="46"/>
      <c r="AJ79" s="46"/>
      <c r="AK79" s="46"/>
      <c r="AL79" s="46"/>
      <c r="AM79" s="46"/>
      <c r="AN79" s="46"/>
      <c r="AO79" s="19"/>
      <c r="AP79" s="19"/>
      <c r="AQ79" s="46" t="s">
        <v>39</v>
      </c>
      <c r="AR79" s="46"/>
      <c r="AS79" s="46"/>
      <c r="AT79" s="46"/>
      <c r="AU79" s="46"/>
      <c r="AV79" s="46"/>
      <c r="AW79" s="46"/>
      <c r="AX79" s="46"/>
      <c r="AY79" s="46"/>
      <c r="AZ79" s="46"/>
      <c r="BA79" s="46"/>
      <c r="BB79" s="46"/>
      <c r="BC79" s="46"/>
      <c r="BD79" s="46"/>
      <c r="BE79" s="46"/>
      <c r="BF79" s="46"/>
      <c r="BG79" s="46"/>
      <c r="BH79" s="46"/>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4">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92061</v>
      </c>
      <c r="D6" s="31">
        <f t="shared" si="3"/>
        <v>47</v>
      </c>
      <c r="E6" s="31">
        <f t="shared" si="3"/>
        <v>17</v>
      </c>
      <c r="F6" s="31">
        <f t="shared" si="3"/>
        <v>4</v>
      </c>
      <c r="G6" s="31">
        <f t="shared" si="3"/>
        <v>0</v>
      </c>
      <c r="H6" s="31" t="str">
        <f t="shared" si="3"/>
        <v>栃木県　日光市</v>
      </c>
      <c r="I6" s="31" t="str">
        <f t="shared" si="3"/>
        <v>法非適用</v>
      </c>
      <c r="J6" s="31" t="str">
        <f t="shared" si="3"/>
        <v>下水道事業</v>
      </c>
      <c r="K6" s="31" t="str">
        <f t="shared" si="3"/>
        <v>特定環境保全公共下水道</v>
      </c>
      <c r="L6" s="31" t="str">
        <f t="shared" si="3"/>
        <v>D1</v>
      </c>
      <c r="M6" s="32" t="str">
        <f t="shared" si="3"/>
        <v>-</v>
      </c>
      <c r="N6" s="32" t="str">
        <f t="shared" si="3"/>
        <v>該当数値なし</v>
      </c>
      <c r="O6" s="32">
        <f t="shared" si="3"/>
        <v>0.87</v>
      </c>
      <c r="P6" s="32">
        <f t="shared" si="3"/>
        <v>57.98</v>
      </c>
      <c r="Q6" s="32">
        <f t="shared" si="3"/>
        <v>2430</v>
      </c>
      <c r="R6" s="32">
        <f t="shared" si="3"/>
        <v>87116</v>
      </c>
      <c r="S6" s="32">
        <f t="shared" si="3"/>
        <v>1449.83</v>
      </c>
      <c r="T6" s="32">
        <f t="shared" si="3"/>
        <v>60.09</v>
      </c>
      <c r="U6" s="32">
        <f t="shared" si="3"/>
        <v>755</v>
      </c>
      <c r="V6" s="32">
        <f t="shared" si="3"/>
        <v>0.52</v>
      </c>
      <c r="W6" s="32">
        <f t="shared" si="3"/>
        <v>1451.92</v>
      </c>
      <c r="X6" s="33">
        <f>IF(X7="",NA(),X7)</f>
        <v>88.17</v>
      </c>
      <c r="Y6" s="33">
        <f t="shared" ref="Y6:AG6" si="4">IF(Y7="",NA(),Y7)</f>
        <v>91</v>
      </c>
      <c r="Z6" s="33">
        <f t="shared" si="4"/>
        <v>93.5</v>
      </c>
      <c r="AA6" s="33">
        <f t="shared" si="4"/>
        <v>97.45</v>
      </c>
      <c r="AB6" s="33">
        <f t="shared" si="4"/>
        <v>100.7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748.02</v>
      </c>
      <c r="BF6" s="33">
        <f t="shared" ref="BF6:BN6" si="7">IF(BF7="",NA(),BF7)</f>
        <v>1220.49</v>
      </c>
      <c r="BG6" s="33">
        <f t="shared" si="7"/>
        <v>882.48</v>
      </c>
      <c r="BH6" s="33">
        <f t="shared" si="7"/>
        <v>879.45</v>
      </c>
      <c r="BI6" s="33">
        <f t="shared" si="7"/>
        <v>612.99</v>
      </c>
      <c r="BJ6" s="33">
        <f t="shared" si="7"/>
        <v>1812.65</v>
      </c>
      <c r="BK6" s="33">
        <f t="shared" si="7"/>
        <v>1733.74</v>
      </c>
      <c r="BL6" s="33">
        <f t="shared" si="7"/>
        <v>1860.94</v>
      </c>
      <c r="BM6" s="33">
        <f t="shared" si="7"/>
        <v>1655.47</v>
      </c>
      <c r="BN6" s="33">
        <f t="shared" si="7"/>
        <v>1504.21</v>
      </c>
      <c r="BO6" s="32" t="str">
        <f>IF(BO7="","",IF(BO7="-","【-】","【"&amp;SUBSTITUTE(TEXT(BO7,"#,##0.00"),"-","△")&amp;"】"))</f>
        <v>【1,479.31】</v>
      </c>
      <c r="BP6" s="33">
        <f>IF(BP7="",NA(),BP7)</f>
        <v>114.62</v>
      </c>
      <c r="BQ6" s="33">
        <f t="shared" ref="BQ6:BY6" si="8">IF(BQ7="",NA(),BQ7)</f>
        <v>61.57</v>
      </c>
      <c r="BR6" s="33">
        <f t="shared" si="8"/>
        <v>69.400000000000006</v>
      </c>
      <c r="BS6" s="33">
        <f t="shared" si="8"/>
        <v>96.87</v>
      </c>
      <c r="BT6" s="33">
        <f t="shared" si="8"/>
        <v>104.25</v>
      </c>
      <c r="BU6" s="33">
        <f t="shared" si="8"/>
        <v>59.35</v>
      </c>
      <c r="BV6" s="33">
        <f t="shared" si="8"/>
        <v>70.61</v>
      </c>
      <c r="BW6" s="33">
        <f t="shared" si="8"/>
        <v>67</v>
      </c>
      <c r="BX6" s="33">
        <f t="shared" si="8"/>
        <v>67.92</v>
      </c>
      <c r="BY6" s="33">
        <f t="shared" si="8"/>
        <v>67.41</v>
      </c>
      <c r="BZ6" s="32" t="str">
        <f>IF(BZ7="","",IF(BZ7="-","【-】","【"&amp;SUBSTITUTE(TEXT(BZ7,"#,##0.00"),"-","△")&amp;"】"))</f>
        <v>【63.50】</v>
      </c>
      <c r="CA6" s="33">
        <f>IF(CA7="",NA(),CA7)</f>
        <v>160.66999999999999</v>
      </c>
      <c r="CB6" s="33">
        <f t="shared" ref="CB6:CJ6" si="9">IF(CB7="",NA(),CB7)</f>
        <v>241.43</v>
      </c>
      <c r="CC6" s="33">
        <f t="shared" si="9"/>
        <v>269.79000000000002</v>
      </c>
      <c r="CD6" s="33">
        <f t="shared" si="9"/>
        <v>227.84</v>
      </c>
      <c r="CE6" s="33">
        <f t="shared" si="9"/>
        <v>204.64</v>
      </c>
      <c r="CF6" s="33">
        <f t="shared" si="9"/>
        <v>260.48</v>
      </c>
      <c r="CG6" s="33">
        <f t="shared" si="9"/>
        <v>205.88</v>
      </c>
      <c r="CH6" s="33">
        <f t="shared" si="9"/>
        <v>212.67</v>
      </c>
      <c r="CI6" s="33">
        <f t="shared" si="9"/>
        <v>209.77</v>
      </c>
      <c r="CJ6" s="33">
        <f t="shared" si="9"/>
        <v>216.49</v>
      </c>
      <c r="CK6" s="32" t="str">
        <f>IF(CK7="","",IF(CK7="-","【-】","【"&amp;SUBSTITUTE(TEXT(CK7,"#,##0.00"),"-","△")&amp;"】"))</f>
        <v>【253.12】</v>
      </c>
      <c r="CL6" s="33">
        <f>IF(CL7="",NA(),CL7)</f>
        <v>52.57</v>
      </c>
      <c r="CM6" s="33">
        <f t="shared" ref="CM6:CU6" si="10">IF(CM7="",NA(),CM7)</f>
        <v>19.25</v>
      </c>
      <c r="CN6" s="33">
        <f t="shared" si="10"/>
        <v>14.04</v>
      </c>
      <c r="CO6" s="33">
        <f t="shared" si="10"/>
        <v>14.11</v>
      </c>
      <c r="CP6" s="33">
        <f t="shared" si="10"/>
        <v>15.55</v>
      </c>
      <c r="CQ6" s="33">
        <f t="shared" si="10"/>
        <v>40.56</v>
      </c>
      <c r="CR6" s="33">
        <f t="shared" si="10"/>
        <v>39.950000000000003</v>
      </c>
      <c r="CS6" s="33">
        <f t="shared" si="10"/>
        <v>36.83</v>
      </c>
      <c r="CT6" s="33">
        <f t="shared" si="10"/>
        <v>35.32</v>
      </c>
      <c r="CU6" s="33">
        <f t="shared" si="10"/>
        <v>38.409999999999997</v>
      </c>
      <c r="CV6" s="32" t="str">
        <f>IF(CV7="","",IF(CV7="-","【-】","【"&amp;SUBSTITUTE(TEXT(CV7,"#,##0.00"),"-","△")&amp;"】"))</f>
        <v>【41.06】</v>
      </c>
      <c r="CW6" s="33">
        <f>IF(CW7="",NA(),CW7)</f>
        <v>59.78</v>
      </c>
      <c r="CX6" s="33">
        <f t="shared" ref="CX6:DF6" si="11">IF(CX7="",NA(),CX7)</f>
        <v>66.88</v>
      </c>
      <c r="CY6" s="33">
        <f t="shared" si="11"/>
        <v>64.709999999999994</v>
      </c>
      <c r="CZ6" s="33">
        <f t="shared" si="11"/>
        <v>63.98</v>
      </c>
      <c r="DA6" s="33">
        <f t="shared" si="11"/>
        <v>64.900000000000006</v>
      </c>
      <c r="DB6" s="33">
        <f t="shared" si="11"/>
        <v>79.88</v>
      </c>
      <c r="DC6" s="33">
        <f t="shared" si="11"/>
        <v>85.03</v>
      </c>
      <c r="DD6" s="33">
        <f t="shared" si="11"/>
        <v>84.49</v>
      </c>
      <c r="DE6" s="33">
        <f t="shared" si="11"/>
        <v>85.67</v>
      </c>
      <c r="DF6" s="33">
        <f t="shared" si="11"/>
        <v>86.28</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2">
        <f t="shared" si="14"/>
        <v>0</v>
      </c>
      <c r="EK6" s="33">
        <f t="shared" si="14"/>
        <v>0.03</v>
      </c>
      <c r="EL6" s="33">
        <f t="shared" si="14"/>
        <v>0.05</v>
      </c>
      <c r="EM6" s="33">
        <f t="shared" si="14"/>
        <v>7.0000000000000007E-2</v>
      </c>
      <c r="EN6" s="32" t="str">
        <f>IF(EN7="","",IF(EN7="-","【-】","【"&amp;SUBSTITUTE(TEXT(EN7,"#,##0.00"),"-","△")&amp;"】"))</f>
        <v>【0.05】</v>
      </c>
    </row>
    <row r="7" spans="1:144" s="34" customFormat="1">
      <c r="A7" s="26"/>
      <c r="B7" s="35">
        <v>2014</v>
      </c>
      <c r="C7" s="35">
        <v>92061</v>
      </c>
      <c r="D7" s="35">
        <v>47</v>
      </c>
      <c r="E7" s="35">
        <v>17</v>
      </c>
      <c r="F7" s="35">
        <v>4</v>
      </c>
      <c r="G7" s="35">
        <v>0</v>
      </c>
      <c r="H7" s="35" t="s">
        <v>96</v>
      </c>
      <c r="I7" s="35" t="s">
        <v>97</v>
      </c>
      <c r="J7" s="35" t="s">
        <v>98</v>
      </c>
      <c r="K7" s="35" t="s">
        <v>99</v>
      </c>
      <c r="L7" s="35" t="s">
        <v>100</v>
      </c>
      <c r="M7" s="36" t="s">
        <v>101</v>
      </c>
      <c r="N7" s="36" t="s">
        <v>102</v>
      </c>
      <c r="O7" s="36">
        <v>0.87</v>
      </c>
      <c r="P7" s="36">
        <v>57.98</v>
      </c>
      <c r="Q7" s="36">
        <v>2430</v>
      </c>
      <c r="R7" s="36">
        <v>87116</v>
      </c>
      <c r="S7" s="36">
        <v>1449.83</v>
      </c>
      <c r="T7" s="36">
        <v>60.09</v>
      </c>
      <c r="U7" s="36">
        <v>755</v>
      </c>
      <c r="V7" s="36">
        <v>0.52</v>
      </c>
      <c r="W7" s="36">
        <v>1451.92</v>
      </c>
      <c r="X7" s="36">
        <v>88.17</v>
      </c>
      <c r="Y7" s="36">
        <v>91</v>
      </c>
      <c r="Z7" s="36">
        <v>93.5</v>
      </c>
      <c r="AA7" s="36">
        <v>97.45</v>
      </c>
      <c r="AB7" s="36">
        <v>100.7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748.02</v>
      </c>
      <c r="BF7" s="36">
        <v>1220.49</v>
      </c>
      <c r="BG7" s="36">
        <v>882.48</v>
      </c>
      <c r="BH7" s="36">
        <v>879.45</v>
      </c>
      <c r="BI7" s="36">
        <v>612.99</v>
      </c>
      <c r="BJ7" s="36">
        <v>1812.65</v>
      </c>
      <c r="BK7" s="36">
        <v>1733.74</v>
      </c>
      <c r="BL7" s="36">
        <v>1860.94</v>
      </c>
      <c r="BM7" s="36">
        <v>1655.47</v>
      </c>
      <c r="BN7" s="36">
        <v>1504.21</v>
      </c>
      <c r="BO7" s="36">
        <v>1479.31</v>
      </c>
      <c r="BP7" s="36">
        <v>114.62</v>
      </c>
      <c r="BQ7" s="36">
        <v>61.57</v>
      </c>
      <c r="BR7" s="36">
        <v>69.400000000000006</v>
      </c>
      <c r="BS7" s="36">
        <v>96.87</v>
      </c>
      <c r="BT7" s="36">
        <v>104.25</v>
      </c>
      <c r="BU7" s="36">
        <v>59.35</v>
      </c>
      <c r="BV7" s="36">
        <v>70.61</v>
      </c>
      <c r="BW7" s="36">
        <v>67</v>
      </c>
      <c r="BX7" s="36">
        <v>67.92</v>
      </c>
      <c r="BY7" s="36">
        <v>67.41</v>
      </c>
      <c r="BZ7" s="36">
        <v>63.5</v>
      </c>
      <c r="CA7" s="36">
        <v>160.66999999999999</v>
      </c>
      <c r="CB7" s="36">
        <v>241.43</v>
      </c>
      <c r="CC7" s="36">
        <v>269.79000000000002</v>
      </c>
      <c r="CD7" s="36">
        <v>227.84</v>
      </c>
      <c r="CE7" s="36">
        <v>204.64</v>
      </c>
      <c r="CF7" s="36">
        <v>260.48</v>
      </c>
      <c r="CG7" s="36">
        <v>205.88</v>
      </c>
      <c r="CH7" s="36">
        <v>212.67</v>
      </c>
      <c r="CI7" s="36">
        <v>209.77</v>
      </c>
      <c r="CJ7" s="36">
        <v>216.49</v>
      </c>
      <c r="CK7" s="36">
        <v>253.12</v>
      </c>
      <c r="CL7" s="36">
        <v>52.57</v>
      </c>
      <c r="CM7" s="36">
        <v>19.25</v>
      </c>
      <c r="CN7" s="36">
        <v>14.04</v>
      </c>
      <c r="CO7" s="36">
        <v>14.11</v>
      </c>
      <c r="CP7" s="36">
        <v>15.55</v>
      </c>
      <c r="CQ7" s="36">
        <v>40.56</v>
      </c>
      <c r="CR7" s="36">
        <v>39.950000000000003</v>
      </c>
      <c r="CS7" s="36">
        <v>36.83</v>
      </c>
      <c r="CT7" s="36">
        <v>35.32</v>
      </c>
      <c r="CU7" s="36">
        <v>38.409999999999997</v>
      </c>
      <c r="CV7" s="36">
        <v>41.06</v>
      </c>
      <c r="CW7" s="36">
        <v>59.78</v>
      </c>
      <c r="CX7" s="36">
        <v>66.88</v>
      </c>
      <c r="CY7" s="36">
        <v>64.709999999999994</v>
      </c>
      <c r="CZ7" s="36">
        <v>63.98</v>
      </c>
      <c r="DA7" s="36">
        <v>64.900000000000006</v>
      </c>
      <c r="DB7" s="36">
        <v>79.88</v>
      </c>
      <c r="DC7" s="36">
        <v>85.03</v>
      </c>
      <c r="DD7" s="36">
        <v>84.49</v>
      </c>
      <c r="DE7" s="36">
        <v>85.67</v>
      </c>
      <c r="DF7" s="36">
        <v>86.28</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v>
      </c>
      <c r="EK7" s="36">
        <v>0.03</v>
      </c>
      <c r="EL7" s="36">
        <v>0.05</v>
      </c>
      <c r="EM7" s="36">
        <v>7.0000000000000007E-2</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菊地孝三郎</cp:lastModifiedBy>
  <dcterms:created xsi:type="dcterms:W3CDTF">2016-02-03T09:02:06Z</dcterms:created>
  <dcterms:modified xsi:type="dcterms:W3CDTF">2016-02-16T05:40:48Z</dcterms:modified>
  <cp:category/>
</cp:coreProperties>
</file>