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 r="B8" i="4"/>
  <c r="D10" i="5" l="1"/>
  <c r="C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<sst xmlns="http://schemas.openxmlformats.org/spreadsheetml/2006/main" count="240" uniqueCount="125">
  <si>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</si>
  <si>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</si>
  <si>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</si>
  <si>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</si>
  <si>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</si>
  <si>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</si>
  <si>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</si>
  <si>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</si>
  <si>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</si>
  <si>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</si>
  <si>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</si>
  <si>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</si>
  <si>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</si>
  <si>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</si>
  <si>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</si>
  <si>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</si>
  <si>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</si>
  <si>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</si>
  <si>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</si>
  <si>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</si>
  <si>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</si>
  <si>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</si>
  <si>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</si>
  <si>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</si>
  <si>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</si>
  <si>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</si>
  <si>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</si>
  <si>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</si>
  <si>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</si>
  <si>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</si>
  <si>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</si>
  <si>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</si>
  <si>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</si>
  <si>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</si>
  <si>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</si>
  <si>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</si>
  <si>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</si>
  <si>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</si>
  <si>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</si>
  <si>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</si>
  <si>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</si>
  <si>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</si>
  <si>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</si>
  <si>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</si>
  <si>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</si>
  <si>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</si>
  <si>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</si>
  <si>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</si>
  <si>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</si>
  <si>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</si>
  <si>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</si>
  <si>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</si>
  <si>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</si>
  <si>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</si>
  <si>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</si>
  <si>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</si>
  <si>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</si>
  <si>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</si>
  <si>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</si>
  <si>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</si>
  <si>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</si>
  <si>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</si>
  <si>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</si>
  <si>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</si>
  <si>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</si>
  <si>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</si>
  <si>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</si>
  <si>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</si>
  <si>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</si>
  <si>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</si>
  <si>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</si>
  <si>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</si>
  <si>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</si>
  <si>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</si>
  <si>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</si>
  <si>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</si>
  <si>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</si>
  <si>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</si>
  <si>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</si>
  <si>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</si>
  <si>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</si>
  <si>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</si>
  <si>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</si>
  <si>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</si>
  <si>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</si>
  <si>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</si>
  <si>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</si>
  <si>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</si>
  <si>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</si>
  <si>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</si>
  <si>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</si>
  <si>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</si>
  <si>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</si>
  <si>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</si>
  <si>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</si>
  <si>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</si>
  <si>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</si>
  <si>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</si>
  <si>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</si>
  <si>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</si>
  <si>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</si>
  <si>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</si>
  <si>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</si>
  <si>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</si>
  <si>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</si>
  <si>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</si>
  <si>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</si>
  <si>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</si>
  <si>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</si>
  <si>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小山市</t>
  </si>
  <si>
    <t>法非適用</t>
  </si>
  <si>
    <t>下水道事業</t>
  </si>
  <si>
    <t>公共下水道</t>
  </si>
  <si>
    <t>Ad</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</si>
  <si>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</si>
  <si>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</si>
  <si>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</si>
  <si>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</si>
  <si>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</si>
  <si>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</si>
  <si>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</si>
  <si>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収益的収支比率は、過去に借り入れた地方債の償還がピークを迎えているため償還金が増加傾向にあり、償還金を賄うための新たな借入金など、使用料以外の収入への依存が数年続く見込みです。
　企業債残高対事業規模比率は、年度毎の増減はあるものの、残高は年々減少しておりますので、ほぼ横ばいで推移していくと予測します。今後、管渠の更新投資の時期を迎えた時期に規模が増大しないよう、計画的な投資になるよう努めます。
　経費回収率は、100％を下回っていることから、使用料の確保と汚水処理費の削減にさらなる努力を続けていきます。
　汚水処理原価は、平均値と比して低い数値となっており、効率的な汚水処理をしていると言えますが、汚水処理費を賄う使用料が確保できておらず、使用料の適正化などの改善が必要となっています。
　水洗化率は、平均値より低い数値となっていますが、僅かながら改善傾向にありますので、今後も水洗化の向上を推進していきます。
</t>
    <rPh sb="1" eb="3">
      <t>シュウエキ</t>
    </rPh>
    <rPh sb="3" eb="4">
      <t>テキ</t>
    </rPh>
    <rPh sb="4" eb="6">
      <t>シュウシ</t>
    </rPh>
    <rPh sb="6" eb="8">
      <t>ヒリツ</t>
    </rPh>
    <rPh sb="10" eb="12">
      <t>カコ</t>
    </rPh>
    <rPh sb="13" eb="14">
      <t>カ</t>
    </rPh>
    <rPh sb="15" eb="16">
      <t>イ</t>
    </rPh>
    <rPh sb="18" eb="21">
      <t>チホウサイ</t>
    </rPh>
    <rPh sb="22" eb="24">
      <t>ショウカン</t>
    </rPh>
    <rPh sb="29" eb="30">
      <t>ムカ</t>
    </rPh>
    <rPh sb="36" eb="38">
      <t>ショウカン</t>
    </rPh>
    <rPh sb="38" eb="39">
      <t>キン</t>
    </rPh>
    <rPh sb="40" eb="42">
      <t>ゾウカ</t>
    </rPh>
    <rPh sb="42" eb="44">
      <t>ケイコウ</t>
    </rPh>
    <rPh sb="48" eb="50">
      <t>ショウカン</t>
    </rPh>
    <rPh sb="50" eb="51">
      <t>キン</t>
    </rPh>
    <rPh sb="52" eb="53">
      <t>マカナ</t>
    </rPh>
    <rPh sb="57" eb="58">
      <t>アラ</t>
    </rPh>
    <rPh sb="60" eb="62">
      <t>カリイレ</t>
    </rPh>
    <rPh sb="62" eb="63">
      <t>キン</t>
    </rPh>
    <rPh sb="66" eb="69">
      <t>シヨウリョウ</t>
    </rPh>
    <rPh sb="69" eb="71">
      <t>イガイ</t>
    </rPh>
    <rPh sb="72" eb="74">
      <t>シュウニュウ</t>
    </rPh>
    <rPh sb="76" eb="78">
      <t>イゾン</t>
    </rPh>
    <rPh sb="79" eb="81">
      <t>スウネン</t>
    </rPh>
    <rPh sb="81" eb="82">
      <t>ツヅ</t>
    </rPh>
    <rPh sb="83" eb="85">
      <t>ミコ</t>
    </rPh>
    <rPh sb="91" eb="93">
      <t>キギョウ</t>
    </rPh>
    <rPh sb="93" eb="94">
      <t>サイ</t>
    </rPh>
    <rPh sb="94" eb="96">
      <t>ザンダカ</t>
    </rPh>
    <rPh sb="96" eb="97">
      <t>タイ</t>
    </rPh>
    <rPh sb="97" eb="99">
      <t>ジギョウ</t>
    </rPh>
    <rPh sb="99" eb="101">
      <t>キボ</t>
    </rPh>
    <rPh sb="101" eb="103">
      <t>ヒリツ</t>
    </rPh>
    <rPh sb="109" eb="111">
      <t>ゾウゲン</t>
    </rPh>
    <rPh sb="118" eb="120">
      <t>ザンダカ</t>
    </rPh>
    <rPh sb="121" eb="123">
      <t>ネンネン</t>
    </rPh>
    <rPh sb="123" eb="125">
      <t>ゲンショウ</t>
    </rPh>
    <rPh sb="136" eb="137">
      <t>ヨコ</t>
    </rPh>
    <rPh sb="140" eb="142">
      <t>スイイ</t>
    </rPh>
    <rPh sb="147" eb="149">
      <t>ヨソク</t>
    </rPh>
    <rPh sb="153" eb="155">
      <t>コンゴ</t>
    </rPh>
    <rPh sb="156" eb="158">
      <t>カンキョ</t>
    </rPh>
    <rPh sb="159" eb="161">
      <t>コウシン</t>
    </rPh>
    <rPh sb="161" eb="163">
      <t>トウシ</t>
    </rPh>
    <rPh sb="164" eb="166">
      <t>ジキ</t>
    </rPh>
    <rPh sb="167" eb="168">
      <t>ムカ</t>
    </rPh>
    <rPh sb="170" eb="172">
      <t>ジキ</t>
    </rPh>
    <rPh sb="173" eb="175">
      <t>キボ</t>
    </rPh>
    <rPh sb="176" eb="178">
      <t>ゾウダイ</t>
    </rPh>
    <rPh sb="184" eb="186">
      <t>ケイカク</t>
    </rPh>
    <rPh sb="186" eb="187">
      <t>テキ</t>
    </rPh>
    <rPh sb="188" eb="190">
      <t>トウシ</t>
    </rPh>
    <rPh sb="195" eb="196">
      <t>ツト</t>
    </rPh>
    <rPh sb="202" eb="204">
      <t>ケイヒ</t>
    </rPh>
    <rPh sb="204" eb="206">
      <t>カイシュウ</t>
    </rPh>
    <rPh sb="206" eb="207">
      <t>リツ</t>
    </rPh>
    <rPh sb="214" eb="216">
      <t>シタマワ</t>
    </rPh>
    <rPh sb="225" eb="228">
      <t>シヨウリョウ</t>
    </rPh>
    <rPh sb="229" eb="231">
      <t>カクホ</t>
    </rPh>
    <rPh sb="232" eb="234">
      <t>オスイ</t>
    </rPh>
    <rPh sb="234" eb="236">
      <t>ショリ</t>
    </rPh>
    <rPh sb="236" eb="237">
      <t>ヒ</t>
    </rPh>
    <rPh sb="238" eb="240">
      <t>サクゲン</t>
    </rPh>
    <rPh sb="245" eb="247">
      <t>ドリョク</t>
    </rPh>
    <rPh sb="248" eb="249">
      <t>ツヅ</t>
    </rPh>
    <rPh sb="258" eb="260">
      <t>オスイ</t>
    </rPh>
    <rPh sb="260" eb="262">
      <t>ショリ</t>
    </rPh>
    <rPh sb="262" eb="264">
      <t>ゲンカ</t>
    </rPh>
    <rPh sb="266" eb="268">
      <t>ヘイキン</t>
    </rPh>
    <rPh sb="268" eb="269">
      <t>チ</t>
    </rPh>
    <rPh sb="270" eb="271">
      <t>ヒ</t>
    </rPh>
    <rPh sb="273" eb="274">
      <t>ヒク</t>
    </rPh>
    <rPh sb="275" eb="277">
      <t>スウチ</t>
    </rPh>
    <rPh sb="284" eb="286">
      <t>コウリツ</t>
    </rPh>
    <rPh sb="286" eb="287">
      <t>テキ</t>
    </rPh>
    <rPh sb="288" eb="290">
      <t>オスイ</t>
    </rPh>
    <rPh sb="290" eb="292">
      <t>ショリ</t>
    </rPh>
    <rPh sb="298" eb="299">
      <t>イ</t>
    </rPh>
    <rPh sb="304" eb="306">
      <t>オスイ</t>
    </rPh>
    <rPh sb="306" eb="308">
      <t>ショリ</t>
    </rPh>
    <rPh sb="308" eb="309">
      <t>ヒ</t>
    </rPh>
    <rPh sb="310" eb="311">
      <t>マカナ</t>
    </rPh>
    <rPh sb="312" eb="315">
      <t>シヨウリョウ</t>
    </rPh>
    <rPh sb="316" eb="318">
      <t>カクホ</t>
    </rPh>
    <rPh sb="325" eb="328">
      <t>シヨウリョウ</t>
    </rPh>
    <rPh sb="329" eb="331">
      <t>テキセイ</t>
    </rPh>
    <rPh sb="331" eb="332">
      <t>カ</t>
    </rPh>
    <rPh sb="335" eb="337">
      <t>カイゼン</t>
    </rPh>
    <rPh sb="338" eb="340">
      <t>ヒツヨウ</t>
    </rPh>
    <rPh sb="350" eb="353">
      <t>スイセンカ</t>
    </rPh>
    <rPh sb="353" eb="354">
      <t>リツ</t>
    </rPh>
    <rPh sb="356" eb="358">
      <t>ヘイキン</t>
    </rPh>
    <rPh sb="358" eb="359">
      <t>チ</t>
    </rPh>
    <rPh sb="361" eb="362">
      <t>ヒク</t>
    </rPh>
    <rPh sb="363" eb="365">
      <t>スウチ</t>
    </rPh>
    <rPh sb="374" eb="375">
      <t>ワズ</t>
    </rPh>
    <rPh sb="379" eb="381">
      <t>カイゼン</t>
    </rPh>
    <rPh sb="381" eb="383">
      <t>ケイコウ</t>
    </rPh>
    <rPh sb="391" eb="393">
      <t>コンゴ</t>
    </rPh>
    <rPh sb="394" eb="397">
      <t>スイセンカ</t>
    </rPh>
    <rPh sb="398" eb="400">
      <t>コウジョウ</t>
    </rPh>
    <rPh sb="401" eb="403">
      <t>スイシン</t>
    </rPh>
    <phoneticPr fontId="5"/>
  </si>
  <si>
    <t>　将来にわたって下水道サービスを安定的に提供していくために、引き続き財政基盤の強化に努めていきます。そのためには、適正な使用料収入の確保が不可欠であり、汚水処理費の削減に加え、水洗化率の向上など経営改善を図ってまいります。</t>
    <rPh sb="1" eb="3">
      <t>ショウライ</t>
    </rPh>
    <rPh sb="8" eb="11">
      <t>ゲスイドウ</t>
    </rPh>
    <rPh sb="16" eb="18">
      <t>アンテイ</t>
    </rPh>
    <rPh sb="18" eb="19">
      <t>テキ</t>
    </rPh>
    <rPh sb="20" eb="22">
      <t>テイキョウ</t>
    </rPh>
    <rPh sb="30" eb="31">
      <t>ヒ</t>
    </rPh>
    <rPh sb="32" eb="33">
      <t>ツヅ</t>
    </rPh>
    <rPh sb="34" eb="36">
      <t>ザイセイ</t>
    </rPh>
    <rPh sb="36" eb="38">
      <t>キバン</t>
    </rPh>
    <rPh sb="39" eb="41">
      <t>キョウカ</t>
    </rPh>
    <rPh sb="42" eb="43">
      <t>ツト</t>
    </rPh>
    <rPh sb="57" eb="59">
      <t>テキセイ</t>
    </rPh>
    <rPh sb="60" eb="63">
      <t>シヨウリョウ</t>
    </rPh>
    <rPh sb="63" eb="65">
      <t>シュウニュウ</t>
    </rPh>
    <rPh sb="66" eb="68">
      <t>カクホ</t>
    </rPh>
    <rPh sb="69" eb="72">
      <t>フカケツ</t>
    </rPh>
    <rPh sb="76" eb="78">
      <t>オスイ</t>
    </rPh>
    <rPh sb="78" eb="80">
      <t>ショリ</t>
    </rPh>
    <rPh sb="80" eb="81">
      <t>ヒ</t>
    </rPh>
    <rPh sb="82" eb="84">
      <t>サクゲン</t>
    </rPh>
    <rPh sb="85" eb="86">
      <t>クワ</t>
    </rPh>
    <rPh sb="88" eb="90">
      <t>スイセン</t>
    </rPh>
    <rPh sb="90" eb="91">
      <t>カ</t>
    </rPh>
    <rPh sb="91" eb="92">
      <t>リツ</t>
    </rPh>
    <rPh sb="93" eb="95">
      <t>コウジョウ</t>
    </rPh>
    <rPh sb="97" eb="99">
      <t>ケイエイ</t>
    </rPh>
    <rPh sb="99" eb="101">
      <t>カイゼン</t>
    </rPh>
    <rPh sb="102" eb="103">
      <t>ハカ</t>
    </rPh>
    <phoneticPr fontId="5"/>
  </si>
  <si>
    <t>　施設については、終末処理場が小山・扶桑ともに老朽化が著しく、扶桑処理場については長寿命化計画に基づき、３０年度まで施設の更新を進めております。
　小山処理場については、管渠等を含めた下水道施設全体のストックマネジメント計画を３０年度に策定し、順次、緊急度の高い施設から更新を図っていく予定です。
　未整備地区の解消事業も残っておりますので、今後、適正な維持管理を行いつつ、整備の進捗状況を踏まえながら、予算の平準化、施設の最適化を図ってまいります。</t>
    <rPh sb="1" eb="3">
      <t>シセツ</t>
    </rPh>
    <rPh sb="9" eb="11">
      <t>シュウマツ</t>
    </rPh>
    <rPh sb="11" eb="14">
      <t>ショリジョウ</t>
    </rPh>
    <rPh sb="15" eb="17">
      <t>オヤマ</t>
    </rPh>
    <rPh sb="18" eb="20">
      <t>フソウ</t>
    </rPh>
    <rPh sb="23" eb="25">
      <t>ロウキュウ</t>
    </rPh>
    <rPh sb="25" eb="26">
      <t>カ</t>
    </rPh>
    <rPh sb="27" eb="28">
      <t>イチジル</t>
    </rPh>
    <rPh sb="31" eb="33">
      <t>フソウ</t>
    </rPh>
    <rPh sb="33" eb="36">
      <t>ショリジョウ</t>
    </rPh>
    <rPh sb="41" eb="44">
      <t>チョウジュミョウ</t>
    </rPh>
    <rPh sb="44" eb="45">
      <t>カ</t>
    </rPh>
    <rPh sb="45" eb="47">
      <t>ケイカク</t>
    </rPh>
    <rPh sb="48" eb="49">
      <t>モト</t>
    </rPh>
    <rPh sb="54" eb="56">
      <t>ネンド</t>
    </rPh>
    <rPh sb="58" eb="60">
      <t>シセツ</t>
    </rPh>
    <rPh sb="61" eb="63">
      <t>コウシン</t>
    </rPh>
    <rPh sb="64" eb="65">
      <t>スス</t>
    </rPh>
    <rPh sb="74" eb="76">
      <t>オヤマ</t>
    </rPh>
    <rPh sb="76" eb="79">
      <t>ショリジョウ</t>
    </rPh>
    <rPh sb="85" eb="87">
      <t>カンキョ</t>
    </rPh>
    <rPh sb="87" eb="88">
      <t>トウ</t>
    </rPh>
    <rPh sb="89" eb="90">
      <t>フク</t>
    </rPh>
    <rPh sb="92" eb="95">
      <t>ゲスイドウ</t>
    </rPh>
    <rPh sb="95" eb="97">
      <t>シセツ</t>
    </rPh>
    <rPh sb="97" eb="99">
      <t>ゼンタイ</t>
    </rPh>
    <rPh sb="110" eb="112">
      <t>ケイカク</t>
    </rPh>
    <rPh sb="115" eb="117">
      <t>ネンド</t>
    </rPh>
    <rPh sb="118" eb="120">
      <t>サクテイ</t>
    </rPh>
    <rPh sb="122" eb="124">
      <t>ジュンジ</t>
    </rPh>
    <rPh sb="125" eb="128">
      <t>キンキュウド</t>
    </rPh>
    <rPh sb="129" eb="130">
      <t>タカ</t>
    </rPh>
    <rPh sb="131" eb="133">
      <t>シセツ</t>
    </rPh>
    <rPh sb="135" eb="137">
      <t>コウシン</t>
    </rPh>
    <rPh sb="138" eb="139">
      <t>ハカ</t>
    </rPh>
    <rPh sb="143" eb="145">
      <t>ヨテイ</t>
    </rPh>
    <rPh sb="150" eb="153">
      <t>ミセイビ</t>
    </rPh>
    <rPh sb="153" eb="155">
      <t>チク</t>
    </rPh>
    <rPh sb="156" eb="158">
      <t>カイショウ</t>
    </rPh>
    <rPh sb="158" eb="160">
      <t>ジギョウ</t>
    </rPh>
    <rPh sb="161" eb="162">
      <t>ノコ</t>
    </rPh>
    <rPh sb="171" eb="173">
      <t>コンゴ</t>
    </rPh>
    <rPh sb="174" eb="176">
      <t>テキセイ</t>
    </rPh>
    <rPh sb="177" eb="179">
      <t>イジ</t>
    </rPh>
    <rPh sb="179" eb="181">
      <t>カンリ</t>
    </rPh>
    <rPh sb="182" eb="183">
      <t>オコナ</t>
    </rPh>
    <rPh sb="187" eb="189">
      <t>セイビ</t>
    </rPh>
    <rPh sb="190" eb="192">
      <t>シンチョク</t>
    </rPh>
    <rPh sb="192" eb="194">
      <t>ジョウキョウ</t>
    </rPh>
    <rPh sb="195" eb="196">
      <t>フ</t>
    </rPh>
    <rPh sb="202" eb="204">
      <t>ヨサン</t>
    </rPh>
    <rPh sb="205" eb="208">
      <t>ヘイジュンカ</t>
    </rPh>
    <rPh sb="209" eb="211">
      <t>シセツ</t>
    </rPh>
    <rPh sb="212" eb="215">
      <t>サイテキカ</t>
    </rPh>
    <rPh sb="216" eb="217">
      <t>ハカ</t>
    </rPh>
    <phoneticPr fontId="5"/>
  </si>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</sst>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E07-4F0A-979D-C02B3563178F}"/>
            </c:ext>
          </c:extLst>
        </c:ser>
        <c:dLbls>
          <c:showLegendKey val="0"/>
          <c:showVal val="0"/>
          <c:showCatName val="0"/>
          <c:showSerName val="0"/>
          <c:showPercent val="0"/>
          <c:showBubbleSize val="0"/>
        </c:dLbls>
        <c:gapWidth val="150"/>
        <c:axId val="257571200"/>
        <c:axId val="257895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0.08</c:v>
                </c:pt>
                <c:pt idx="3">
                  <c:v>0.22</c:v>
                </c:pt>
                <c:pt idx="4">
                  <c:v>0.28000000000000003</c:v>
                </c:pt>
              </c:numCache>
            </c:numRef>
          </c:val>
          <c:smooth val="0"/>
          <c:extLst xmlns:c16r2="http://schemas.microsoft.com/office/drawing/2015/06/chart">
            <c:ext xmlns:c16="http://schemas.microsoft.com/office/drawing/2014/chart" uri="{C3380CC4-5D6E-409C-BE32-E72D297353CC}">
              <c16:uniqueId val="{00000001-5E07-4F0A-979D-C02B3563178F}"/>
            </c:ext>
          </c:extLst>
        </c:ser>
        <c:dLbls>
          <c:showLegendKey val="0"/>
          <c:showVal val="0"/>
          <c:showCatName val="0"/>
          <c:showSerName val="0"/>
          <c:showPercent val="0"/>
          <c:showBubbleSize val="0"/>
        </c:dLbls>
        <c:marker val="1"/>
        <c:smooth val="0"/>
        <c:axId val="257571200"/>
        <c:axId val="257895032"/>
      </c:lineChart>
      <c:dateAx>
        <c:axId val="257571200"/>
        <c:scaling>
          <c:orientation val="minMax"/>
        </c:scaling>
        <c:delete val="1"/>
        <c:axPos val="b"/>
        <c:numFmt formatCode="ge" sourceLinked="1"/>
        <c:majorTickMark val="none"/>
        <c:minorTickMark val="none"/>
        <c:tickLblPos val="none"/>
        <c:crossAx val="257895032"/>
        <c:crosses val="autoZero"/>
        <c:auto val="1"/>
        <c:lblOffset val="100"/>
        <c:baseTimeUnit val="years"/>
      </c:dateAx>
      <c:valAx>
        <c:axId val="25789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5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80.33</c:v>
                </c:pt>
                <c:pt idx="1">
                  <c:v>79.87</c:v>
                </c:pt>
                <c:pt idx="2">
                  <c:v>75.53</c:v>
                </c:pt>
                <c:pt idx="3">
                  <c:v>77.06</c:v>
                </c:pt>
                <c:pt idx="4">
                  <c:v>75.53</c:v>
                </c:pt>
              </c:numCache>
            </c:numRef>
          </c:val>
          <c:extLst xmlns:c16r2="http://schemas.microsoft.com/office/drawing/2015/06/chart">
            <c:ext xmlns:c16="http://schemas.microsoft.com/office/drawing/2014/chart" uri="{C3380CC4-5D6E-409C-BE32-E72D297353CC}">
              <c16:uniqueId val="{00000000-38CF-4325-8683-7B31F626BADB}"/>
            </c:ext>
          </c:extLst>
        </c:ser>
        <c:dLbls>
          <c:showLegendKey val="0"/>
          <c:showVal val="0"/>
          <c:showCatName val="0"/>
          <c:showSerName val="0"/>
          <c:showPercent val="0"/>
          <c:showBubbleSize val="0"/>
        </c:dLbls>
        <c:gapWidth val="150"/>
        <c:axId val="258637800"/>
        <c:axId val="25863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67.95</c:v>
                </c:pt>
                <c:pt idx="3">
                  <c:v>66.63</c:v>
                </c:pt>
                <c:pt idx="4">
                  <c:v>67.040000000000006</c:v>
                </c:pt>
              </c:numCache>
            </c:numRef>
          </c:val>
          <c:smooth val="0"/>
          <c:extLst xmlns:c16r2="http://schemas.microsoft.com/office/drawing/2015/06/chart">
            <c:ext xmlns:c16="http://schemas.microsoft.com/office/drawing/2014/chart" uri="{C3380CC4-5D6E-409C-BE32-E72D297353CC}">
              <c16:uniqueId val="{00000001-38CF-4325-8683-7B31F626BADB}"/>
            </c:ext>
          </c:extLst>
        </c:ser>
        <c:dLbls>
          <c:showLegendKey val="0"/>
          <c:showVal val="0"/>
          <c:showCatName val="0"/>
          <c:showSerName val="0"/>
          <c:showPercent val="0"/>
          <c:showBubbleSize val="0"/>
        </c:dLbls>
        <c:marker val="1"/>
        <c:smooth val="0"/>
        <c:axId val="258637800"/>
        <c:axId val="258638192"/>
      </c:lineChart>
      <c:dateAx>
        <c:axId val="258637800"/>
        <c:scaling>
          <c:orientation val="minMax"/>
        </c:scaling>
        <c:delete val="1"/>
        <c:axPos val="b"/>
        <c:numFmt formatCode="ge" sourceLinked="1"/>
        <c:majorTickMark val="none"/>
        <c:minorTickMark val="none"/>
        <c:tickLblPos val="none"/>
        <c:crossAx val="258638192"/>
        <c:crosses val="autoZero"/>
        <c:auto val="1"/>
        <c:lblOffset val="100"/>
        <c:baseTimeUnit val="years"/>
      </c:dateAx>
      <c:valAx>
        <c:axId val="25863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63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87.14</c:v>
                </c:pt>
                <c:pt idx="1">
                  <c:v>87.13</c:v>
                </c:pt>
                <c:pt idx="2">
                  <c:v>87.5</c:v>
                </c:pt>
                <c:pt idx="3">
                  <c:v>88.96</c:v>
                </c:pt>
                <c:pt idx="4">
                  <c:v>90.06</c:v>
                </c:pt>
              </c:numCache>
            </c:numRef>
          </c:val>
          <c:extLst xmlns:c16r2="http://schemas.microsoft.com/office/drawing/2015/06/chart">
            <c:ext xmlns:c16="http://schemas.microsoft.com/office/drawing/2014/chart" uri="{C3380CC4-5D6E-409C-BE32-E72D297353CC}">
              <c16:uniqueId val="{00000000-DFFE-4B85-8077-F3E4677C3590}"/>
            </c:ext>
          </c:extLst>
        </c:ser>
        <c:dLbls>
          <c:showLegendKey val="0"/>
          <c:showVal val="0"/>
          <c:showCatName val="0"/>
          <c:showSerName val="0"/>
          <c:showPercent val="0"/>
          <c:showBubbleSize val="0"/>
        </c:dLbls>
        <c:gapWidth val="150"/>
        <c:axId val="258639368"/>
        <c:axId val="25863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93.12</c:v>
                </c:pt>
                <c:pt idx="3">
                  <c:v>93.38</c:v>
                </c:pt>
                <c:pt idx="4">
                  <c:v>93.5</c:v>
                </c:pt>
              </c:numCache>
            </c:numRef>
          </c:val>
          <c:smooth val="0"/>
          <c:extLst xmlns:c16r2="http://schemas.microsoft.com/office/drawing/2015/06/chart">
            <c:ext xmlns:c16="http://schemas.microsoft.com/office/drawing/2014/chart" uri="{C3380CC4-5D6E-409C-BE32-E72D297353CC}">
              <c16:uniqueId val="{00000001-DFFE-4B85-8077-F3E4677C3590}"/>
            </c:ext>
          </c:extLst>
        </c:ser>
        <c:dLbls>
          <c:showLegendKey val="0"/>
          <c:showVal val="0"/>
          <c:showCatName val="0"/>
          <c:showSerName val="0"/>
          <c:showPercent val="0"/>
          <c:showBubbleSize val="0"/>
        </c:dLbls>
        <c:marker val="1"/>
        <c:smooth val="0"/>
        <c:axId val="258639368"/>
        <c:axId val="258639760"/>
      </c:lineChart>
      <c:dateAx>
        <c:axId val="258639368"/>
        <c:scaling>
          <c:orientation val="minMax"/>
        </c:scaling>
        <c:delete val="1"/>
        <c:axPos val="b"/>
        <c:numFmt formatCode="ge" sourceLinked="1"/>
        <c:majorTickMark val="none"/>
        <c:minorTickMark val="none"/>
        <c:tickLblPos val="none"/>
        <c:crossAx val="258639760"/>
        <c:crosses val="autoZero"/>
        <c:auto val="1"/>
        <c:lblOffset val="100"/>
        <c:baseTimeUnit val="years"/>
      </c:dateAx>
      <c:valAx>
        <c:axId val="25863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63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75.83</c:v>
                </c:pt>
                <c:pt idx="1">
                  <c:v>75.78</c:v>
                </c:pt>
                <c:pt idx="2">
                  <c:v>78.150000000000006</c:v>
                </c:pt>
                <c:pt idx="3">
                  <c:v>72.66</c:v>
                </c:pt>
                <c:pt idx="4">
                  <c:v>73.84</c:v>
                </c:pt>
              </c:numCache>
            </c:numRef>
          </c:val>
          <c:extLst xmlns:c16r2="http://schemas.microsoft.com/office/drawing/2015/06/chart">
            <c:ext xmlns:c16="http://schemas.microsoft.com/office/drawing/2014/chart" uri="{C3380CC4-5D6E-409C-BE32-E72D297353CC}">
              <c16:uniqueId val="{00000000-F553-414D-AE6C-B1EF582E6E28}"/>
            </c:ext>
          </c:extLst>
        </c:ser>
        <c:dLbls>
          <c:showLegendKey val="0"/>
          <c:showVal val="0"/>
          <c:showCatName val="0"/>
          <c:showSerName val="0"/>
          <c:showPercent val="0"/>
          <c:showBubbleSize val="0"/>
        </c:dLbls>
        <c:gapWidth val="150"/>
        <c:axId val="258015504"/>
        <c:axId val="25794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53-414D-AE6C-B1EF582E6E28}"/>
            </c:ext>
          </c:extLst>
        </c:ser>
        <c:dLbls>
          <c:showLegendKey val="0"/>
          <c:showVal val="0"/>
          <c:showCatName val="0"/>
          <c:showSerName val="0"/>
          <c:showPercent val="0"/>
          <c:showBubbleSize val="0"/>
        </c:dLbls>
        <c:marker val="1"/>
        <c:smooth val="0"/>
        <c:axId val="258015504"/>
        <c:axId val="257945448"/>
      </c:lineChart>
      <c:dateAx>
        <c:axId val="258015504"/>
        <c:scaling>
          <c:orientation val="minMax"/>
        </c:scaling>
        <c:delete val="1"/>
        <c:axPos val="b"/>
        <c:numFmt formatCode="ge" sourceLinked="1"/>
        <c:majorTickMark val="none"/>
        <c:minorTickMark val="none"/>
        <c:tickLblPos val="none"/>
        <c:crossAx val="257945448"/>
        <c:crosses val="autoZero"/>
        <c:auto val="1"/>
        <c:lblOffset val="100"/>
        <c:baseTimeUnit val="years"/>
      </c:dateAx>
      <c:valAx>
        <c:axId val="25794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01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4C-461C-A79B-C5D95CEE223A}"/>
            </c:ext>
          </c:extLst>
        </c:ser>
        <c:dLbls>
          <c:showLegendKey val="0"/>
          <c:showVal val="0"/>
          <c:showCatName val="0"/>
          <c:showSerName val="0"/>
          <c:showPercent val="0"/>
          <c:showBubbleSize val="0"/>
        </c:dLbls>
        <c:gapWidth val="150"/>
        <c:axId val="258041776"/>
        <c:axId val="25858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4C-461C-A79B-C5D95CEE223A}"/>
            </c:ext>
          </c:extLst>
        </c:ser>
        <c:dLbls>
          <c:showLegendKey val="0"/>
          <c:showVal val="0"/>
          <c:showCatName val="0"/>
          <c:showSerName val="0"/>
          <c:showPercent val="0"/>
          <c:showBubbleSize val="0"/>
        </c:dLbls>
        <c:marker val="1"/>
        <c:smooth val="0"/>
        <c:axId val="258041776"/>
        <c:axId val="258588224"/>
      </c:lineChart>
      <c:dateAx>
        <c:axId val="258041776"/>
        <c:scaling>
          <c:orientation val="minMax"/>
        </c:scaling>
        <c:delete val="1"/>
        <c:axPos val="b"/>
        <c:numFmt formatCode="ge" sourceLinked="1"/>
        <c:majorTickMark val="none"/>
        <c:minorTickMark val="none"/>
        <c:tickLblPos val="none"/>
        <c:crossAx val="258588224"/>
        <c:crosses val="autoZero"/>
        <c:auto val="1"/>
        <c:lblOffset val="100"/>
        <c:baseTimeUnit val="years"/>
      </c:dateAx>
      <c:valAx>
        <c:axId val="25858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04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36-43E8-923D-F0BC8B811B48}"/>
            </c:ext>
          </c:extLst>
        </c:ser>
        <c:dLbls>
          <c:showLegendKey val="0"/>
          <c:showVal val="0"/>
          <c:showCatName val="0"/>
          <c:showSerName val="0"/>
          <c:showPercent val="0"/>
          <c:showBubbleSize val="0"/>
        </c:dLbls>
        <c:gapWidth val="150"/>
        <c:axId val="258332432"/>
        <c:axId val="258332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36-43E8-923D-F0BC8B811B48}"/>
            </c:ext>
          </c:extLst>
        </c:ser>
        <c:dLbls>
          <c:showLegendKey val="0"/>
          <c:showVal val="0"/>
          <c:showCatName val="0"/>
          <c:showSerName val="0"/>
          <c:showPercent val="0"/>
          <c:showBubbleSize val="0"/>
        </c:dLbls>
        <c:marker val="1"/>
        <c:smooth val="0"/>
        <c:axId val="258332432"/>
        <c:axId val="258332824"/>
      </c:lineChart>
      <c:dateAx>
        <c:axId val="258332432"/>
        <c:scaling>
          <c:orientation val="minMax"/>
        </c:scaling>
        <c:delete val="1"/>
        <c:axPos val="b"/>
        <c:numFmt formatCode="ge" sourceLinked="1"/>
        <c:majorTickMark val="none"/>
        <c:minorTickMark val="none"/>
        <c:tickLblPos val="none"/>
        <c:crossAx val="258332824"/>
        <c:crosses val="autoZero"/>
        <c:auto val="1"/>
        <c:lblOffset val="100"/>
        <c:baseTimeUnit val="years"/>
      </c:dateAx>
      <c:valAx>
        <c:axId val="25833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33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B8-486F-8B69-FAF90B3403EC}"/>
            </c:ext>
          </c:extLst>
        </c:ser>
        <c:dLbls>
          <c:showLegendKey val="0"/>
          <c:showVal val="0"/>
          <c:showCatName val="0"/>
          <c:showSerName val="0"/>
          <c:showPercent val="0"/>
          <c:showBubbleSize val="0"/>
        </c:dLbls>
        <c:gapWidth val="150"/>
        <c:axId val="258334000"/>
        <c:axId val="25833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B8-486F-8B69-FAF90B3403EC}"/>
            </c:ext>
          </c:extLst>
        </c:ser>
        <c:dLbls>
          <c:showLegendKey val="0"/>
          <c:showVal val="0"/>
          <c:showCatName val="0"/>
          <c:showSerName val="0"/>
          <c:showPercent val="0"/>
          <c:showBubbleSize val="0"/>
        </c:dLbls>
        <c:marker val="1"/>
        <c:smooth val="0"/>
        <c:axId val="258334000"/>
        <c:axId val="258334392"/>
      </c:lineChart>
      <c:dateAx>
        <c:axId val="258334000"/>
        <c:scaling>
          <c:orientation val="minMax"/>
        </c:scaling>
        <c:delete val="1"/>
        <c:axPos val="b"/>
        <c:numFmt formatCode="ge" sourceLinked="1"/>
        <c:majorTickMark val="none"/>
        <c:minorTickMark val="none"/>
        <c:tickLblPos val="none"/>
        <c:crossAx val="258334392"/>
        <c:crosses val="autoZero"/>
        <c:auto val="1"/>
        <c:lblOffset val="100"/>
        <c:baseTimeUnit val="years"/>
      </c:dateAx>
      <c:valAx>
        <c:axId val="25833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33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0F3-4779-B4C2-1417DE8BE6DD}"/>
            </c:ext>
          </c:extLst>
        </c:ser>
        <c:dLbls>
          <c:showLegendKey val="0"/>
          <c:showVal val="0"/>
          <c:showCatName val="0"/>
          <c:showSerName val="0"/>
          <c:showPercent val="0"/>
          <c:showBubbleSize val="0"/>
        </c:dLbls>
        <c:gapWidth val="150"/>
        <c:axId val="179036728"/>
        <c:axId val="17903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F3-4779-B4C2-1417DE8BE6DD}"/>
            </c:ext>
          </c:extLst>
        </c:ser>
        <c:dLbls>
          <c:showLegendKey val="0"/>
          <c:showVal val="0"/>
          <c:showCatName val="0"/>
          <c:showSerName val="0"/>
          <c:showPercent val="0"/>
          <c:showBubbleSize val="0"/>
        </c:dLbls>
        <c:marker val="1"/>
        <c:smooth val="0"/>
        <c:axId val="179036728"/>
        <c:axId val="179036336"/>
      </c:lineChart>
      <c:dateAx>
        <c:axId val="179036728"/>
        <c:scaling>
          <c:orientation val="minMax"/>
        </c:scaling>
        <c:delete val="1"/>
        <c:axPos val="b"/>
        <c:numFmt formatCode="ge" sourceLinked="1"/>
        <c:majorTickMark val="none"/>
        <c:minorTickMark val="none"/>
        <c:tickLblPos val="none"/>
        <c:crossAx val="179036336"/>
        <c:crosses val="autoZero"/>
        <c:auto val="1"/>
        <c:lblOffset val="100"/>
        <c:baseTimeUnit val="years"/>
      </c:dateAx>
      <c:valAx>
        <c:axId val="17903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3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919.88</c:v>
                </c:pt>
                <c:pt idx="1">
                  <c:v>651.96</c:v>
                </c:pt>
                <c:pt idx="2">
                  <c:v>584.79</c:v>
                </c:pt>
                <c:pt idx="3">
                  <c:v>627.04</c:v>
                </c:pt>
                <c:pt idx="4">
                  <c:v>616.9</c:v>
                </c:pt>
              </c:numCache>
            </c:numRef>
          </c:val>
          <c:extLst xmlns:c16r2="http://schemas.microsoft.com/office/drawing/2015/06/chart">
            <c:ext xmlns:c16="http://schemas.microsoft.com/office/drawing/2014/chart" uri="{C3380CC4-5D6E-409C-BE32-E72D297353CC}">
              <c16:uniqueId val="{00000000-C328-48CD-9171-B8DE14D443E5}"/>
            </c:ext>
          </c:extLst>
        </c:ser>
        <c:dLbls>
          <c:showLegendKey val="0"/>
          <c:showVal val="0"/>
          <c:showCatName val="0"/>
          <c:showSerName val="0"/>
          <c:showPercent val="0"/>
          <c:showBubbleSize val="0"/>
        </c:dLbls>
        <c:gapWidth val="150"/>
        <c:axId val="258335568"/>
        <c:axId val="258335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963.16</c:v>
                </c:pt>
                <c:pt idx="3">
                  <c:v>1017.47</c:v>
                </c:pt>
                <c:pt idx="4">
                  <c:v>970.35</c:v>
                </c:pt>
              </c:numCache>
            </c:numRef>
          </c:val>
          <c:smooth val="0"/>
          <c:extLst xmlns:c16r2="http://schemas.microsoft.com/office/drawing/2015/06/chart">
            <c:ext xmlns:c16="http://schemas.microsoft.com/office/drawing/2014/chart" uri="{C3380CC4-5D6E-409C-BE32-E72D297353CC}">
              <c16:uniqueId val="{00000001-C328-48CD-9171-B8DE14D443E5}"/>
            </c:ext>
          </c:extLst>
        </c:ser>
        <c:dLbls>
          <c:showLegendKey val="0"/>
          <c:showVal val="0"/>
          <c:showCatName val="0"/>
          <c:showSerName val="0"/>
          <c:showPercent val="0"/>
          <c:showBubbleSize val="0"/>
        </c:dLbls>
        <c:marker val="1"/>
        <c:smooth val="0"/>
        <c:axId val="258335568"/>
        <c:axId val="258335960"/>
      </c:lineChart>
      <c:dateAx>
        <c:axId val="258335568"/>
        <c:scaling>
          <c:orientation val="minMax"/>
        </c:scaling>
        <c:delete val="1"/>
        <c:axPos val="b"/>
        <c:numFmt formatCode="ge" sourceLinked="1"/>
        <c:majorTickMark val="none"/>
        <c:minorTickMark val="none"/>
        <c:tickLblPos val="none"/>
        <c:crossAx val="258335960"/>
        <c:crosses val="autoZero"/>
        <c:auto val="1"/>
        <c:lblOffset val="100"/>
        <c:baseTimeUnit val="years"/>
      </c:dateAx>
      <c:valAx>
        <c:axId val="25833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33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83.33</c:v>
                </c:pt>
                <c:pt idx="1">
                  <c:v>95.65</c:v>
                </c:pt>
                <c:pt idx="2">
                  <c:v>97.48</c:v>
                </c:pt>
                <c:pt idx="3">
                  <c:v>95.75</c:v>
                </c:pt>
                <c:pt idx="4">
                  <c:v>97.52</c:v>
                </c:pt>
              </c:numCache>
            </c:numRef>
          </c:val>
          <c:extLst xmlns:c16r2="http://schemas.microsoft.com/office/drawing/2015/06/chart">
            <c:ext xmlns:c16="http://schemas.microsoft.com/office/drawing/2014/chart" uri="{C3380CC4-5D6E-409C-BE32-E72D297353CC}">
              <c16:uniqueId val="{00000000-EEA8-4BD9-B6B2-BEE124A093A7}"/>
            </c:ext>
          </c:extLst>
        </c:ser>
        <c:dLbls>
          <c:showLegendKey val="0"/>
          <c:showVal val="0"/>
          <c:showCatName val="0"/>
          <c:showSerName val="0"/>
          <c:showPercent val="0"/>
          <c:showBubbleSize val="0"/>
        </c:dLbls>
        <c:gapWidth val="150"/>
        <c:axId val="258880168"/>
        <c:axId val="25888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94.82</c:v>
                </c:pt>
                <c:pt idx="3">
                  <c:v>96.37</c:v>
                </c:pt>
                <c:pt idx="4">
                  <c:v>99.26</c:v>
                </c:pt>
              </c:numCache>
            </c:numRef>
          </c:val>
          <c:smooth val="0"/>
          <c:extLst xmlns:c16r2="http://schemas.microsoft.com/office/drawing/2015/06/chart">
            <c:ext xmlns:c16="http://schemas.microsoft.com/office/drawing/2014/chart" uri="{C3380CC4-5D6E-409C-BE32-E72D297353CC}">
              <c16:uniqueId val="{00000001-EEA8-4BD9-B6B2-BEE124A093A7}"/>
            </c:ext>
          </c:extLst>
        </c:ser>
        <c:dLbls>
          <c:showLegendKey val="0"/>
          <c:showVal val="0"/>
          <c:showCatName val="0"/>
          <c:showSerName val="0"/>
          <c:showPercent val="0"/>
          <c:showBubbleSize val="0"/>
        </c:dLbls>
        <c:marker val="1"/>
        <c:smooth val="0"/>
        <c:axId val="258880168"/>
        <c:axId val="258880560"/>
      </c:lineChart>
      <c:dateAx>
        <c:axId val="258880168"/>
        <c:scaling>
          <c:orientation val="minMax"/>
        </c:scaling>
        <c:delete val="1"/>
        <c:axPos val="b"/>
        <c:numFmt formatCode="ge" sourceLinked="1"/>
        <c:majorTickMark val="none"/>
        <c:minorTickMark val="none"/>
        <c:tickLblPos val="none"/>
        <c:crossAx val="258880560"/>
        <c:crosses val="autoZero"/>
        <c:auto val="1"/>
        <c:lblOffset val="100"/>
        <c:baseTimeUnit val="years"/>
      </c:dateAx>
      <c:valAx>
        <c:axId val="25888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88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131.41999999999999</c:v>
                </c:pt>
                <c:pt idx="2">
                  <c:v>132.97</c:v>
                </c:pt>
                <c:pt idx="3">
                  <c:v>133.93</c:v>
                </c:pt>
                <c:pt idx="4">
                  <c:v>134.38</c:v>
                </c:pt>
              </c:numCache>
            </c:numRef>
          </c:val>
          <c:extLst xmlns:c16r2="http://schemas.microsoft.com/office/drawing/2015/06/chart">
            <c:ext xmlns:c16="http://schemas.microsoft.com/office/drawing/2014/chart" uri="{C3380CC4-5D6E-409C-BE32-E72D297353CC}">
              <c16:uniqueId val="{00000000-9D3B-40A6-9527-AFF5ABEE8653}"/>
            </c:ext>
          </c:extLst>
        </c:ser>
        <c:dLbls>
          <c:showLegendKey val="0"/>
          <c:showVal val="0"/>
          <c:showCatName val="0"/>
          <c:showSerName val="0"/>
          <c:showPercent val="0"/>
          <c:showBubbleSize val="0"/>
        </c:dLbls>
        <c:gapWidth val="150"/>
        <c:axId val="258881736"/>
        <c:axId val="25888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162.88</c:v>
                </c:pt>
                <c:pt idx="3">
                  <c:v>162.65</c:v>
                </c:pt>
                <c:pt idx="4">
                  <c:v>159.53</c:v>
                </c:pt>
              </c:numCache>
            </c:numRef>
          </c:val>
          <c:smooth val="0"/>
          <c:extLst xmlns:c16r2="http://schemas.microsoft.com/office/drawing/2015/06/chart">
            <c:ext xmlns:c16="http://schemas.microsoft.com/office/drawing/2014/chart" uri="{C3380CC4-5D6E-409C-BE32-E72D297353CC}">
              <c16:uniqueId val="{00000001-9D3B-40A6-9527-AFF5ABEE8653}"/>
            </c:ext>
          </c:extLst>
        </c:ser>
        <c:dLbls>
          <c:showLegendKey val="0"/>
          <c:showVal val="0"/>
          <c:showCatName val="0"/>
          <c:showSerName val="0"/>
          <c:showPercent val="0"/>
          <c:showBubbleSize val="0"/>
        </c:dLbls>
        <c:marker val="1"/>
        <c:smooth val="0"/>
        <c:axId val="258881736"/>
        <c:axId val="258882128"/>
      </c:lineChart>
      <c:dateAx>
        <c:axId val="258881736"/>
        <c:scaling>
          <c:orientation val="minMax"/>
        </c:scaling>
        <c:delete val="1"/>
        <c:axPos val="b"/>
        <c:numFmt formatCode="ge" sourceLinked="1"/>
        <c:majorTickMark val="none"/>
        <c:minorTickMark val="none"/>
        <c:tickLblPos val="none"/>
        <c:crossAx val="258882128"/>
        <c:crosses val="autoZero"/>
        <c:auto val="1"/>
        <c:lblOffset val="100"/>
        <c:baseTimeUnit val="years"/>
      </c:dateAx>
      <c:valAx>
        <c:axId val="25888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88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6" sqref="B6:AC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栃木県　小山市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Ad</v>
      </c>
      <c r="X8" s="48"/>
      <c r="Y8" s="48"/>
      <c r="Z8" s="48"/>
      <c r="AA8" s="48"/>
      <c r="AB8" s="48"/>
      <c r="AC8" s="48"/>
      <c r="AD8" s="49" t="s">
        <v>124</v>
      </c>
      <c r="AE8" s="49"/>
      <c r="AF8" s="49"/>
      <c r="AG8" s="49"/>
      <c r="AH8" s="49"/>
      <c r="AI8" s="49"/>
      <c r="AJ8" s="49"/>
      <c r="AK8" s="4"/>
      <c r="AL8" s="50">
        <f>データ!S6</f>
        <v>166533</v>
      </c>
      <c r="AM8" s="50"/>
      <c r="AN8" s="50"/>
      <c r="AO8" s="50"/>
      <c r="AP8" s="50"/>
      <c r="AQ8" s="50"/>
      <c r="AR8" s="50"/>
      <c r="AS8" s="50"/>
      <c r="AT8" s="45">
        <f>データ!T6</f>
        <v>171.76</v>
      </c>
      <c r="AU8" s="45"/>
      <c r="AV8" s="45"/>
      <c r="AW8" s="45"/>
      <c r="AX8" s="45"/>
      <c r="AY8" s="45"/>
      <c r="AZ8" s="45"/>
      <c r="BA8" s="45"/>
      <c r="BB8" s="45">
        <f>データ!U6</f>
        <v>969.57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63.51</v>
      </c>
      <c r="Q10" s="45"/>
      <c r="R10" s="45"/>
      <c r="S10" s="45"/>
      <c r="T10" s="45"/>
      <c r="U10" s="45"/>
      <c r="V10" s="45"/>
      <c r="W10" s="45">
        <f>データ!Q6</f>
        <v>87.77</v>
      </c>
      <c r="X10" s="45"/>
      <c r="Y10" s="45"/>
      <c r="Z10" s="45"/>
      <c r="AA10" s="45"/>
      <c r="AB10" s="45"/>
      <c r="AC10" s="45"/>
      <c r="AD10" s="50">
        <f>データ!R6</f>
        <v>2261</v>
      </c>
      <c r="AE10" s="50"/>
      <c r="AF10" s="50"/>
      <c r="AG10" s="50"/>
      <c r="AH10" s="50"/>
      <c r="AI10" s="50"/>
      <c r="AJ10" s="50"/>
      <c r="AK10" s="2"/>
      <c r="AL10" s="50">
        <f>データ!V6</f>
        <v>105926</v>
      </c>
      <c r="AM10" s="50"/>
      <c r="AN10" s="50"/>
      <c r="AO10" s="50"/>
      <c r="AP10" s="50"/>
      <c r="AQ10" s="50"/>
      <c r="AR10" s="50"/>
      <c r="AS10" s="50"/>
      <c r="AT10" s="45">
        <f>データ!W6</f>
        <v>23.13</v>
      </c>
      <c r="AU10" s="45"/>
      <c r="AV10" s="45"/>
      <c r="AW10" s="45"/>
      <c r="AX10" s="45"/>
      <c r="AY10" s="45"/>
      <c r="AZ10" s="45"/>
      <c r="BA10" s="45"/>
      <c r="BB10" s="45">
        <f>データ!X6</f>
        <v>4579.59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92088</v>
      </c>
      <c r="D6" s="33">
        <f t="shared" si="3"/>
        <v>47</v>
      </c>
      <c r="E6" s="33">
        <f t="shared" si="3"/>
        <v>17</v>
      </c>
      <c r="F6" s="33">
        <f t="shared" si="3"/>
        <v>1</v>
      </c>
      <c r="G6" s="33">
        <f t="shared" si="3"/>
        <v>0</v>
      </c>
      <c r="H6" s="33" t="str">
        <f t="shared" si="3"/>
        <v>栃木県　小山市</v>
      </c>
      <c r="I6" s="33" t="str">
        <f t="shared" si="3"/>
        <v>法非適用</v>
      </c>
      <c r="J6" s="33" t="str">
        <f t="shared" si="3"/>
        <v>下水道事業</v>
      </c>
      <c r="K6" s="33" t="str">
        <f t="shared" si="3"/>
        <v>公共下水道</v>
      </c>
      <c r="L6" s="33" t="str">
        <f t="shared" si="3"/>
        <v>Ad</v>
      </c>
      <c r="M6" s="33">
        <f t="shared" si="3"/>
        <v>0</v>
      </c>
      <c r="N6" s="34" t="str">
        <f t="shared" si="3"/>
        <v>-</v>
      </c>
      <c r="O6" s="34" t="str">
        <f t="shared" si="3"/>
        <v>該当数値なし</v>
      </c>
      <c r="P6" s="34">
        <f t="shared" si="3"/>
        <v>63.51</v>
      </c>
      <c r="Q6" s="34">
        <f t="shared" si="3"/>
        <v>87.77</v>
      </c>
      <c r="R6" s="34">
        <f t="shared" si="3"/>
        <v>2261</v>
      </c>
      <c r="S6" s="34">
        <f t="shared" si="3"/>
        <v>166533</v>
      </c>
      <c r="T6" s="34">
        <f t="shared" si="3"/>
        <v>171.76</v>
      </c>
      <c r="U6" s="34">
        <f t="shared" si="3"/>
        <v>969.57</v>
      </c>
      <c r="V6" s="34">
        <f t="shared" si="3"/>
        <v>105926</v>
      </c>
      <c r="W6" s="34">
        <f t="shared" si="3"/>
        <v>23.13</v>
      </c>
      <c r="X6" s="34">
        <f t="shared" si="3"/>
        <v>4579.59</v>
      </c>
      <c r="Y6" s="35">
        <f>IF(Y7="",NA(),Y7)</f>
        <v>75.83</v>
      </c>
      <c r="Z6" s="35">
        <f t="shared" ref="Z6:AH6" si="4">IF(Z7="",NA(),Z7)</f>
        <v>75.78</v>
      </c>
      <c r="AA6" s="35">
        <f t="shared" si="4"/>
        <v>78.150000000000006</v>
      </c>
      <c r="AB6" s="35">
        <f t="shared" si="4"/>
        <v>72.66</v>
      </c>
      <c r="AC6" s="35">
        <f t="shared" si="4"/>
        <v>73.84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919.88</v>
      </c>
      <c r="BG6" s="35">
        <f t="shared" ref="BG6:BO6" si="7">IF(BG7="",NA(),BG7)</f>
        <v>651.96</v>
      </c>
      <c r="BH6" s="35">
        <f t="shared" si="7"/>
        <v>584.79</v>
      </c>
      <c r="BI6" s="35">
        <f t="shared" si="7"/>
        <v>627.04</v>
      </c>
      <c r="BJ6" s="35">
        <f t="shared" si="7"/>
        <v>616.9</v>
      </c>
      <c r="BK6" s="35">
        <f t="shared" si="7"/>
        <v>918.88</v>
      </c>
      <c r="BL6" s="35">
        <f t="shared" si="7"/>
        <v>885.97</v>
      </c>
      <c r="BM6" s="35">
        <f t="shared" si="7"/>
        <v>963.16</v>
      </c>
      <c r="BN6" s="35">
        <f t="shared" si="7"/>
        <v>1017.47</v>
      </c>
      <c r="BO6" s="35">
        <f t="shared" si="7"/>
        <v>970.35</v>
      </c>
      <c r="BP6" s="34" t="str">
        <f>IF(BP7="","",IF(BP7="-","【-】","【"&amp;SUBSTITUTE(TEXT(BP7,"#,##0.00"),"-","△")&amp;"】"))</f>
        <v>【728.30】</v>
      </c>
      <c r="BQ6" s="35">
        <f>IF(BQ7="",NA(),BQ7)</f>
        <v>83.33</v>
      </c>
      <c r="BR6" s="35">
        <f t="shared" ref="BR6:BZ6" si="8">IF(BR7="",NA(),BR7)</f>
        <v>95.65</v>
      </c>
      <c r="BS6" s="35">
        <f t="shared" si="8"/>
        <v>97.48</v>
      </c>
      <c r="BT6" s="35">
        <f t="shared" si="8"/>
        <v>95.75</v>
      </c>
      <c r="BU6" s="35">
        <f t="shared" si="8"/>
        <v>97.52</v>
      </c>
      <c r="BV6" s="35">
        <f t="shared" si="8"/>
        <v>88.2</v>
      </c>
      <c r="BW6" s="35">
        <f t="shared" si="8"/>
        <v>89.94</v>
      </c>
      <c r="BX6" s="35">
        <f t="shared" si="8"/>
        <v>94.82</v>
      </c>
      <c r="BY6" s="35">
        <f t="shared" si="8"/>
        <v>96.37</v>
      </c>
      <c r="BZ6" s="35">
        <f t="shared" si="8"/>
        <v>99.26</v>
      </c>
      <c r="CA6" s="34" t="str">
        <f>IF(CA7="","",IF(CA7="-","【-】","【"&amp;SUBSTITUTE(TEXT(CA7,"#,##0.00"),"-","△")&amp;"】"))</f>
        <v>【100.04】</v>
      </c>
      <c r="CB6" s="35">
        <f>IF(CB7="",NA(),CB7)</f>
        <v>150</v>
      </c>
      <c r="CC6" s="35">
        <f t="shared" ref="CC6:CK6" si="9">IF(CC7="",NA(),CC7)</f>
        <v>131.41999999999999</v>
      </c>
      <c r="CD6" s="35">
        <f t="shared" si="9"/>
        <v>132.97</v>
      </c>
      <c r="CE6" s="35">
        <f t="shared" si="9"/>
        <v>133.93</v>
      </c>
      <c r="CF6" s="35">
        <f t="shared" si="9"/>
        <v>134.38</v>
      </c>
      <c r="CG6" s="35">
        <f t="shared" si="9"/>
        <v>171.78</v>
      </c>
      <c r="CH6" s="35">
        <f t="shared" si="9"/>
        <v>168.57</v>
      </c>
      <c r="CI6" s="35">
        <f t="shared" si="9"/>
        <v>162.88</v>
      </c>
      <c r="CJ6" s="35">
        <f t="shared" si="9"/>
        <v>162.65</v>
      </c>
      <c r="CK6" s="35">
        <f t="shared" si="9"/>
        <v>159.53</v>
      </c>
      <c r="CL6" s="34" t="str">
        <f>IF(CL7="","",IF(CL7="-","【-】","【"&amp;SUBSTITUTE(TEXT(CL7,"#,##0.00"),"-","△")&amp;"】"))</f>
        <v>【137.82】</v>
      </c>
      <c r="CM6" s="35">
        <f>IF(CM7="",NA(),CM7)</f>
        <v>80.33</v>
      </c>
      <c r="CN6" s="35">
        <f t="shared" ref="CN6:CV6" si="10">IF(CN7="",NA(),CN7)</f>
        <v>79.87</v>
      </c>
      <c r="CO6" s="35">
        <f t="shared" si="10"/>
        <v>75.53</v>
      </c>
      <c r="CP6" s="35">
        <f t="shared" si="10"/>
        <v>77.06</v>
      </c>
      <c r="CQ6" s="35">
        <f t="shared" si="10"/>
        <v>75.53</v>
      </c>
      <c r="CR6" s="35">
        <f t="shared" si="10"/>
        <v>62.27</v>
      </c>
      <c r="CS6" s="35">
        <f t="shared" si="10"/>
        <v>64.12</v>
      </c>
      <c r="CT6" s="35">
        <f t="shared" si="10"/>
        <v>67.95</v>
      </c>
      <c r="CU6" s="35">
        <f t="shared" si="10"/>
        <v>66.63</v>
      </c>
      <c r="CV6" s="35">
        <f t="shared" si="10"/>
        <v>67.040000000000006</v>
      </c>
      <c r="CW6" s="34" t="str">
        <f>IF(CW7="","",IF(CW7="-","【-】","【"&amp;SUBSTITUTE(TEXT(CW7,"#,##0.00"),"-","△")&amp;"】"))</f>
        <v>【60.09】</v>
      </c>
      <c r="CX6" s="35">
        <f>IF(CX7="",NA(),CX7)</f>
        <v>87.14</v>
      </c>
      <c r="CY6" s="35">
        <f t="shared" ref="CY6:DG6" si="11">IF(CY7="",NA(),CY7)</f>
        <v>87.13</v>
      </c>
      <c r="CZ6" s="35">
        <f t="shared" si="11"/>
        <v>87.5</v>
      </c>
      <c r="DA6" s="35">
        <f t="shared" si="11"/>
        <v>88.96</v>
      </c>
      <c r="DB6" s="35">
        <f t="shared" si="11"/>
        <v>90.06</v>
      </c>
      <c r="DC6" s="35">
        <f t="shared" si="11"/>
        <v>90.69</v>
      </c>
      <c r="DD6" s="35">
        <f t="shared" si="11"/>
        <v>90.91</v>
      </c>
      <c r="DE6" s="35">
        <f t="shared" si="11"/>
        <v>93.12</v>
      </c>
      <c r="DF6" s="35">
        <f t="shared" si="11"/>
        <v>93.38</v>
      </c>
      <c r="DG6" s="35">
        <f t="shared" si="11"/>
        <v>93.5</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7.0000000000000007E-2</v>
      </c>
      <c r="EL6" s="35">
        <f t="shared" si="14"/>
        <v>0.08</v>
      </c>
      <c r="EM6" s="35">
        <f t="shared" si="14"/>
        <v>0.22</v>
      </c>
      <c r="EN6" s="35">
        <f t="shared" si="14"/>
        <v>0.28000000000000003</v>
      </c>
      <c r="EO6" s="34" t="str">
        <f>IF(EO7="","",IF(EO7="-","【-】","【"&amp;SUBSTITUTE(TEXT(EO7,"#,##0.00"),"-","△")&amp;"】"))</f>
        <v>【0.27】</v>
      </c>
    </row>
    <row r="7" spans="1:145" s="36" customFormat="1" x14ac:dyDescent="0.15">
      <c r="A7" s="28"/>
      <c r="B7" s="37">
        <v>2016</v>
      </c>
      <c r="C7" s="37">
        <v>92088</v>
      </c>
      <c r="D7" s="37">
        <v>47</v>
      </c>
      <c r="E7" s="37">
        <v>17</v>
      </c>
      <c r="F7" s="37">
        <v>1</v>
      </c>
      <c r="G7" s="37">
        <v>0</v>
      </c>
      <c r="H7" s="37" t="s">
        <v>109</v>
      </c>
      <c r="I7" s="37" t="s">
        <v>110</v>
      </c>
      <c r="J7" s="37" t="s">
        <v>111</v>
      </c>
      <c r="K7" s="37" t="s">
        <v>112</v>
      </c>
      <c r="L7" s="37" t="s">
        <v>113</v>
      </c>
      <c r="M7" s="37"/>
      <c r="N7" s="38" t="s">
        <v>114</v>
      </c>
      <c r="O7" s="38" t="s">
        <v>115</v>
      </c>
      <c r="P7" s="38">
        <v>63.51</v>
      </c>
      <c r="Q7" s="38">
        <v>87.77</v>
      </c>
      <c r="R7" s="38">
        <v>2261</v>
      </c>
      <c r="S7" s="38">
        <v>166533</v>
      </c>
      <c r="T7" s="38">
        <v>171.76</v>
      </c>
      <c r="U7" s="38">
        <v>969.57</v>
      </c>
      <c r="V7" s="38">
        <v>105926</v>
      </c>
      <c r="W7" s="38">
        <v>23.13</v>
      </c>
      <c r="X7" s="38">
        <v>4579.59</v>
      </c>
      <c r="Y7" s="38">
        <v>75.83</v>
      </c>
      <c r="Z7" s="38">
        <v>75.78</v>
      </c>
      <c r="AA7" s="38">
        <v>78.150000000000006</v>
      </c>
      <c r="AB7" s="38">
        <v>72.66</v>
      </c>
      <c r="AC7" s="38">
        <v>73.84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919.88</v>
      </c>
      <c r="BG7" s="38">
        <v>651.96</v>
      </c>
      <c r="BH7" s="38">
        <v>584.79</v>
      </c>
      <c r="BI7" s="38">
        <v>627.04</v>
      </c>
      <c r="BJ7" s="38">
        <v>616.9</v>
      </c>
      <c r="BK7" s="38">
        <v>918.88</v>
      </c>
      <c r="BL7" s="38">
        <v>885.97</v>
      </c>
      <c r="BM7" s="38">
        <v>963.16</v>
      </c>
      <c r="BN7" s="38">
        <v>1017.47</v>
      </c>
      <c r="BO7" s="38">
        <v>970.35</v>
      </c>
      <c r="BP7" s="38">
        <v>728.3</v>
      </c>
      <c r="BQ7" s="38">
        <v>83.33</v>
      </c>
      <c r="BR7" s="38">
        <v>95.65</v>
      </c>
      <c r="BS7" s="38">
        <v>97.48</v>
      </c>
      <c r="BT7" s="38">
        <v>95.75</v>
      </c>
      <c r="BU7" s="38">
        <v>97.52</v>
      </c>
      <c r="BV7" s="38">
        <v>88.2</v>
      </c>
      <c r="BW7" s="38">
        <v>89.94</v>
      </c>
      <c r="BX7" s="38">
        <v>94.82</v>
      </c>
      <c r="BY7" s="38">
        <v>96.37</v>
      </c>
      <c r="BZ7" s="38">
        <v>99.26</v>
      </c>
      <c r="CA7" s="38">
        <v>100.04</v>
      </c>
      <c r="CB7" s="38">
        <v>150</v>
      </c>
      <c r="CC7" s="38">
        <v>131.41999999999999</v>
      </c>
      <c r="CD7" s="38">
        <v>132.97</v>
      </c>
      <c r="CE7" s="38">
        <v>133.93</v>
      </c>
      <c r="CF7" s="38">
        <v>134.38</v>
      </c>
      <c r="CG7" s="38">
        <v>171.78</v>
      </c>
      <c r="CH7" s="38">
        <v>168.57</v>
      </c>
      <c r="CI7" s="38">
        <v>162.88</v>
      </c>
      <c r="CJ7" s="38">
        <v>162.65</v>
      </c>
      <c r="CK7" s="38">
        <v>159.53</v>
      </c>
      <c r="CL7" s="38">
        <v>137.82</v>
      </c>
      <c r="CM7" s="38">
        <v>80.33</v>
      </c>
      <c r="CN7" s="38">
        <v>79.87</v>
      </c>
      <c r="CO7" s="38">
        <v>75.53</v>
      </c>
      <c r="CP7" s="38">
        <v>77.06</v>
      </c>
      <c r="CQ7" s="38">
        <v>75.53</v>
      </c>
      <c r="CR7" s="38">
        <v>62.27</v>
      </c>
      <c r="CS7" s="38">
        <v>64.12</v>
      </c>
      <c r="CT7" s="38">
        <v>67.95</v>
      </c>
      <c r="CU7" s="38">
        <v>66.63</v>
      </c>
      <c r="CV7" s="38">
        <v>67.040000000000006</v>
      </c>
      <c r="CW7" s="38">
        <v>60.09</v>
      </c>
      <c r="CX7" s="38">
        <v>87.14</v>
      </c>
      <c r="CY7" s="38">
        <v>87.13</v>
      </c>
      <c r="CZ7" s="38">
        <v>87.5</v>
      </c>
      <c r="DA7" s="38">
        <v>88.96</v>
      </c>
      <c r="DB7" s="38">
        <v>90.06</v>
      </c>
      <c r="DC7" s="38">
        <v>90.69</v>
      </c>
      <c r="DD7" s="38">
        <v>90.91</v>
      </c>
      <c r="DE7" s="38">
        <v>93.12</v>
      </c>
      <c r="DF7" s="38">
        <v>93.38</v>
      </c>
      <c r="DG7" s="38">
        <v>93.5</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7.0000000000000007E-2</v>
      </c>
      <c r="EL7" s="38">
        <v>0.08</v>
      </c>
      <c r="EM7" s="38">
        <v>0.22</v>
      </c>
      <c r="EN7" s="38">
        <v>0.28000000000000003</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2017-12-25T02:04:22Z</dcterms:created>
  <dcterms:modified xsi:type="dcterms:W3CDTF">2018-02-19T07:36:57Z</dcterms:modified>
</cp:coreProperties>
</file>