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7\④公営企業Ｔ\【公営企業一般】\H27年度\280122経営比較分析表の分析について\03市町回答\07小山市\"/>
    </mc:Choice>
  </mc:AlternateContent>
  <workbookProtection workbookPassword="B501" lockStructure="1"/>
  <bookViews>
    <workbookView xWindow="0" yWindow="0" windowWidth="20490" windowHeight="90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Q6" i="5"/>
  <c r="AI8" i="4" s="1"/>
  <c r="P6" i="5"/>
  <c r="Z10" i="4" s="1"/>
  <c r="O6" i="5"/>
  <c r="N6" i="5"/>
  <c r="J10" i="4" s="1"/>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<sst xmlns="http://schemas.openxmlformats.org/spreadsheetml/2006/main" count="217" uniqueCount="107">
  <si>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</si>
  <si>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</si>
  <si>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</si>
  <si>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</si>
  <si>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</si>
  <si>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</si>
  <si>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</si>
  <si>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</si>
  <si>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</si>
  <si>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</si>
  <si>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</si>
  <si>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</si>
  <si>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</si>
  <si>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</si>
  <si>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</si>
  <si>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</si>
  <si>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</si>
  <si>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</si>
  <si>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</si>
  <si>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</si>
  <si>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</si>
  <si>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</si>
  <si>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</si>
  <si>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</si>
  <si>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</si>
  <si>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</si>
  <si>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</si>
  <si>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</si>
  <si>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</si>
  <si>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</si>
  <si>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</si>
  <si>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</si>
  <si>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</si>
  <si>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</si>
  <si>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</si>
  <si>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</si>
  <si>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</si>
  <si>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</si>
  <si>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</si>
  <si>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</si>
  <si>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</si>
  <si>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</si>
  <si>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</si>
  <si>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</si>
  <si>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</si>
  <si>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</si>
  <si>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</si>
  <si>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</si>
  <si>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</si>
  <si>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</si>
  <si>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</si>
  <si>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</si>
  <si>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</si>
  <si>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</si>
  <si>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</si>
  <si>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</si>
  <si>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</si>
  <si>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</si>
  <si>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</si>
  <si>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</si>
  <si>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</si>
  <si>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</si>
  <si>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</si>
  <si>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</si>
  <si>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</si>
  <si>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</si>
  <si>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</si>
  <si>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</si>
  <si>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</si>
  <si>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</si>
  <si>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</si>
  <si>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</si>
  <si>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</si>
  <si>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</si>
  <si>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</si>
  <si>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</si>
  <si>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</si>
  <si>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</si>
  <si>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</si>
  <si>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</si>
  <si>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</si>
  <si>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</si>
  <si>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</si>
  <si>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</si>
  <si>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</si>
  <si>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</si>
  <si>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</si>
  <si>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</si>
  <si>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</si>
  <si>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</si>
  <si>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</si>
  <si>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</si>
  <si>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</si>
  <si>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小山市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</si>
  <si>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</si>
  <si>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</si>
  <si>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</si>
  <si>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</si>
  <si>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</si>
  <si>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</si>
  <si>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</si>
  <si>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</si>
  <si>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</si>
  <si>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</si>
  <si>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企業の経営状況において最も重要な指標の一つである経常収支比率は、過去5年間125％前後で推移している。平成25年度の前年度比約5ポイント低下については、水道料金の値下げが要因である。平成26年度の前年度比0.8ポイント低下については、家庭等による節水に対する意識の向上から節水機器の普及等によるものと考える。
　料金回収率、流動比率等も全国平均・類似団体平均を上回っており、経営はおおむね健全な状況であると考える。
　また、施設利用率については、施設に余裕があることから平均値を下回っているが、類似団体の施設の拡張から平成25、26年度はほぼ平均値となっている。有収率も、過去5年間90％以上を保っており、効率的な運営状況であるといえる。</t>
    <rPh sb="1" eb="3">
      <t>キギョウ</t>
    </rPh>
    <rPh sb="4" eb="6">
      <t>ケイエイ</t>
    </rPh>
    <rPh sb="6" eb="8">
      <t>ジョウキョウ</t>
    </rPh>
    <rPh sb="12" eb="13">
      <t>モット</t>
    </rPh>
    <rPh sb="14" eb="16">
      <t>ジュウヨウ</t>
    </rPh>
    <rPh sb="17" eb="19">
      <t>シヒョウ</t>
    </rPh>
    <rPh sb="20" eb="21">
      <t>ヒト</t>
    </rPh>
    <rPh sb="25" eb="27">
      <t>ケイジョウ</t>
    </rPh>
    <rPh sb="27" eb="29">
      <t>シュウシ</t>
    </rPh>
    <rPh sb="29" eb="31">
      <t>ヒリツ</t>
    </rPh>
    <rPh sb="33" eb="35">
      <t>カコ</t>
    </rPh>
    <rPh sb="36" eb="38">
      <t>ネンカン</t>
    </rPh>
    <rPh sb="42" eb="44">
      <t>ゼンゴ</t>
    </rPh>
    <rPh sb="45" eb="47">
      <t>スイイ</t>
    </rPh>
    <rPh sb="52" eb="54">
      <t>ヘイセイ</t>
    </rPh>
    <rPh sb="56" eb="58">
      <t>ネンド</t>
    </rPh>
    <rPh sb="59" eb="63">
      <t>ゼンネンドヒ</t>
    </rPh>
    <rPh sb="63" eb="64">
      <t>ヤク</t>
    </rPh>
    <rPh sb="69" eb="71">
      <t>テイカ</t>
    </rPh>
    <rPh sb="77" eb="79">
      <t>スイドウ</t>
    </rPh>
    <rPh sb="79" eb="81">
      <t>リョウキン</t>
    </rPh>
    <rPh sb="82" eb="84">
      <t>ネサ</t>
    </rPh>
    <rPh sb="86" eb="88">
      <t>ヨウイン</t>
    </rPh>
    <rPh sb="92" eb="94">
      <t>ヘイセイ</t>
    </rPh>
    <rPh sb="96" eb="98">
      <t>ネンド</t>
    </rPh>
    <rPh sb="99" eb="103">
      <t>ゼンネンドヒ</t>
    </rPh>
    <rPh sb="110" eb="112">
      <t>テイカ</t>
    </rPh>
    <rPh sb="118" eb="120">
      <t>カテイ</t>
    </rPh>
    <rPh sb="120" eb="121">
      <t>トウ</t>
    </rPh>
    <rPh sb="124" eb="126">
      <t>セッスイ</t>
    </rPh>
    <rPh sb="127" eb="128">
      <t>タイ</t>
    </rPh>
    <rPh sb="130" eb="132">
      <t>イシキ</t>
    </rPh>
    <rPh sb="133" eb="135">
      <t>コウジョウ</t>
    </rPh>
    <rPh sb="137" eb="139">
      <t>セッスイ</t>
    </rPh>
    <rPh sb="139" eb="141">
      <t>キキ</t>
    </rPh>
    <rPh sb="142" eb="144">
      <t>フキュウ</t>
    </rPh>
    <rPh sb="144" eb="145">
      <t>トウ</t>
    </rPh>
    <rPh sb="151" eb="152">
      <t>カンガ</t>
    </rPh>
    <rPh sb="157" eb="159">
      <t>リョウキン</t>
    </rPh>
    <rPh sb="159" eb="161">
      <t>カイシュウ</t>
    </rPh>
    <rPh sb="161" eb="162">
      <t>リツ</t>
    </rPh>
    <rPh sb="163" eb="165">
      <t>リュウドウ</t>
    </rPh>
    <rPh sb="165" eb="167">
      <t>ヒリツ</t>
    </rPh>
    <rPh sb="167" eb="168">
      <t>トウ</t>
    </rPh>
    <rPh sb="169" eb="171">
      <t>ゼンコク</t>
    </rPh>
    <rPh sb="171" eb="173">
      <t>ヘイキン</t>
    </rPh>
    <rPh sb="174" eb="176">
      <t>ルイジ</t>
    </rPh>
    <rPh sb="176" eb="178">
      <t>ダンタイ</t>
    </rPh>
    <rPh sb="178" eb="180">
      <t>ヘイキン</t>
    </rPh>
    <rPh sb="181" eb="183">
      <t>ウワマワ</t>
    </rPh>
    <rPh sb="188" eb="190">
      <t>ケイエイ</t>
    </rPh>
    <rPh sb="195" eb="197">
      <t>ケンゼン</t>
    </rPh>
    <rPh sb="198" eb="200">
      <t>ジョウキョウ</t>
    </rPh>
    <rPh sb="204" eb="205">
      <t>カンガ</t>
    </rPh>
    <rPh sb="213" eb="215">
      <t>シセツ</t>
    </rPh>
    <rPh sb="215" eb="218">
      <t>リヨウリツ</t>
    </rPh>
    <rPh sb="224" eb="226">
      <t>シセツ</t>
    </rPh>
    <rPh sb="227" eb="229">
      <t>ヨユウ</t>
    </rPh>
    <rPh sb="236" eb="239">
      <t>ヘイキンチ</t>
    </rPh>
    <rPh sb="240" eb="242">
      <t>シタマワ</t>
    </rPh>
    <rPh sb="248" eb="250">
      <t>ルイジ</t>
    </rPh>
    <rPh sb="250" eb="252">
      <t>ダンタイ</t>
    </rPh>
    <rPh sb="253" eb="255">
      <t>シセツ</t>
    </rPh>
    <rPh sb="256" eb="258">
      <t>カクチョウ</t>
    </rPh>
    <rPh sb="260" eb="262">
      <t>ヘイセイ</t>
    </rPh>
    <rPh sb="267" eb="269">
      <t>ネンド</t>
    </rPh>
    <rPh sb="272" eb="275">
      <t>ヘイキンチ</t>
    </rPh>
    <rPh sb="282" eb="284">
      <t>ユウシュウ</t>
    </rPh>
    <rPh sb="284" eb="285">
      <t>リツ</t>
    </rPh>
    <rPh sb="287" eb="289">
      <t>カコ</t>
    </rPh>
    <rPh sb="290" eb="292">
      <t>ネンカン</t>
    </rPh>
    <rPh sb="295" eb="297">
      <t>イジョウ</t>
    </rPh>
    <rPh sb="298" eb="299">
      <t>タモ</t>
    </rPh>
    <rPh sb="304" eb="307">
      <t>コウリツテキ</t>
    </rPh>
    <rPh sb="308" eb="310">
      <t>ウンエイ</t>
    </rPh>
    <rPh sb="310" eb="312">
      <t>ジョウキョウ</t>
    </rPh>
    <phoneticPr fontId="4"/>
  </si>
  <si>
    <t>　当市は1980年から1990年にかけて整備された管路が多くあることから、管路経年比率は、平成26年度は2.11％で、類似団体と比べて下回っている、また　管路更新率においても、今後は増加する状況である。</t>
    <rPh sb="1" eb="3">
      <t>トウシ</t>
    </rPh>
    <rPh sb="37" eb="39">
      <t>カンロ</t>
    </rPh>
    <rPh sb="39" eb="41">
      <t>ケイネン</t>
    </rPh>
    <rPh sb="41" eb="43">
      <t>ヒリツ</t>
    </rPh>
    <rPh sb="45" eb="47">
      <t>ヘイセイ</t>
    </rPh>
    <rPh sb="49" eb="51">
      <t>ネンド</t>
    </rPh>
    <rPh sb="59" eb="61">
      <t>ルイジ</t>
    </rPh>
    <rPh sb="61" eb="63">
      <t>ダンタイ</t>
    </rPh>
    <rPh sb="64" eb="65">
      <t>クラ</t>
    </rPh>
    <rPh sb="67" eb="69">
      <t>シタマワ</t>
    </rPh>
    <rPh sb="77" eb="79">
      <t>カンロ</t>
    </rPh>
    <rPh sb="79" eb="81">
      <t>コウシン</t>
    </rPh>
    <rPh sb="81" eb="82">
      <t>リツ</t>
    </rPh>
    <rPh sb="88" eb="90">
      <t>コンゴ</t>
    </rPh>
    <rPh sb="91" eb="93">
      <t>ゾウカ</t>
    </rPh>
    <rPh sb="95" eb="97">
      <t>ジョウキョウ</t>
    </rPh>
    <phoneticPr fontId="4"/>
  </si>
  <si>
    <t>　平成26年度は、経営状況など、前年を下回る数値もみられたが、その要因は、会計制度改正によって指標となる値が影響を受けたことによるものと考えられ、経営は概ね健全な状況であると考えられる。
　また、平成26年度は、節水対策の向上により給水収益が減少したが、このように節水意識が高まっていく中で給水収益を適切に維持できるよう、今後も取り組んでいかねばならない。
　また、施設や配水管の老朽化が進む中で、安定した水の供給のために、計画的に更新を進めなければならない。</t>
    <rPh sb="1" eb="3">
      <t>ヘイセイ</t>
    </rPh>
    <rPh sb="5" eb="7">
      <t>ネンド</t>
    </rPh>
    <rPh sb="9" eb="11">
      <t>ケイエイ</t>
    </rPh>
    <rPh sb="11" eb="13">
      <t>ジョウキョウ</t>
    </rPh>
    <rPh sb="16" eb="18">
      <t>ゼンネン</t>
    </rPh>
    <rPh sb="19" eb="21">
      <t>シタマワ</t>
    </rPh>
    <rPh sb="22" eb="24">
      <t>スウチ</t>
    </rPh>
    <rPh sb="33" eb="35">
      <t>ヨウイン</t>
    </rPh>
    <rPh sb="37" eb="39">
      <t>カイケイ</t>
    </rPh>
    <rPh sb="39" eb="41">
      <t>セイド</t>
    </rPh>
    <rPh sb="41" eb="43">
      <t>カイセイ</t>
    </rPh>
    <rPh sb="47" eb="49">
      <t>シヒョウ</t>
    </rPh>
    <rPh sb="52" eb="53">
      <t>アタイ</t>
    </rPh>
    <rPh sb="54" eb="56">
      <t>エイキョウ</t>
    </rPh>
    <rPh sb="57" eb="58">
      <t>ウ</t>
    </rPh>
    <rPh sb="68" eb="69">
      <t>カンガ</t>
    </rPh>
    <rPh sb="73" eb="75">
      <t>ケイエイ</t>
    </rPh>
    <rPh sb="76" eb="77">
      <t>オオム</t>
    </rPh>
    <rPh sb="78" eb="80">
      <t>ケンゼン</t>
    </rPh>
    <rPh sb="81" eb="83">
      <t>ジョウキョウ</t>
    </rPh>
    <rPh sb="87" eb="88">
      <t>カンガ</t>
    </rPh>
    <rPh sb="98" eb="100">
      <t>ヘイセイ</t>
    </rPh>
    <rPh sb="102" eb="104">
      <t>ネンド</t>
    </rPh>
    <rPh sb="106" eb="108">
      <t>セッスイ</t>
    </rPh>
    <rPh sb="108" eb="110">
      <t>タイサク</t>
    </rPh>
    <rPh sb="111" eb="113">
      <t>コウジョウ</t>
    </rPh>
    <rPh sb="116" eb="118">
      <t>キュウスイ</t>
    </rPh>
    <rPh sb="118" eb="120">
      <t>シュウエキ</t>
    </rPh>
    <rPh sb="121" eb="123">
      <t>ゲンショウ</t>
    </rPh>
    <rPh sb="132" eb="134">
      <t>セッスイ</t>
    </rPh>
    <rPh sb="134" eb="136">
      <t>イシキ</t>
    </rPh>
    <rPh sb="137" eb="138">
      <t>タカ</t>
    </rPh>
    <rPh sb="143" eb="144">
      <t>ナカ</t>
    </rPh>
    <rPh sb="145" eb="147">
      <t>キュウスイ</t>
    </rPh>
    <rPh sb="147" eb="149">
      <t>シュウエキ</t>
    </rPh>
    <rPh sb="150" eb="152">
      <t>テキセツ</t>
    </rPh>
    <rPh sb="153" eb="155">
      <t>イジ</t>
    </rPh>
    <rPh sb="161" eb="163">
      <t>コンゴ</t>
    </rPh>
    <rPh sb="164" eb="165">
      <t>ト</t>
    </rPh>
    <rPh sb="166" eb="167">
      <t>ク</t>
    </rPh>
    <rPh sb="183" eb="185">
      <t>シセツ</t>
    </rPh>
    <rPh sb="186" eb="189">
      <t>ハイスイカン</t>
    </rPh>
    <rPh sb="190" eb="193">
      <t>ロウキュウカ</t>
    </rPh>
    <rPh sb="194" eb="195">
      <t>スス</t>
    </rPh>
    <rPh sb="196" eb="197">
      <t>ナカ</t>
    </rPh>
    <rPh sb="199" eb="201">
      <t>アンテイ</t>
    </rPh>
    <rPh sb="203" eb="204">
      <t>ミズ</t>
    </rPh>
    <rPh sb="205" eb="207">
      <t>キョウキュウ</t>
    </rPh>
    <rPh sb="212" eb="215">
      <t>ケイカクテキ</t>
    </rPh>
    <rPh sb="216" eb="218">
      <t>コウシン</t>
    </rPh>
    <rPh sb="219" eb="220">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</si>
</sst>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0.1</c:v>
                </c:pt>
                <c:pt idx="1">
                  <c:v>0.03</c:v>
                </c:pt>
                <c:pt idx="2" formatCode="#,##0.00;&quot;△&quot;#,##0.00">
                  <c:v>0</c:v>
                </c:pt>
                <c:pt idx="3" formatCode="#,##0.00;&quot;△&quot;#,##0.00">
                  <c:v>0</c:v>
                </c:pt>
                <c:pt idx="4">
                  <c:v>0.09</c:v>
                </c:pt>
              </c:numCache>
            </c:numRef>
          </c:val>
        </c:ser>
        <c:dLbls>
          <c:showLegendKey val="0"/>
          <c:showVal val="0"/>
          <c:showCatName val="0"/>
          <c:showSerName val="0"/>
          <c:showPercent val="0"/>
          <c:showBubbleSize val="0"/>
        </c:dLbls>
        <c:gapWidth val="150"/>
        <c:axId val="166447640"/>
        <c:axId val="236199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0.9</c:v>
                </c:pt>
                <c:pt idx="1">
                  <c:v>1.01</c:v>
                </c:pt>
                <c:pt idx="2">
                  <c:v>0.88</c:v>
                </c:pt>
                <c:pt idx="3">
                  <c:v>0.85</c:v>
                </c:pt>
                <c:pt idx="4">
                  <c:v>0.75</c:v>
                </c:pt>
              </c:numCache>
            </c:numRef>
          </c:val>
          <c:smooth val="0"/>
        </c:ser>
        <c:dLbls>
          <c:showLegendKey val="0"/>
          <c:showVal val="0"/>
          <c:showCatName val="0"/>
          <c:showSerName val="0"/>
          <c:showPercent val="0"/>
          <c:showBubbleSize val="0"/>
        </c:dLbls>
        <c:marker val="1"/>
        <c:smooth val="0"/>
        <c:axId val="166447640"/>
        <c:axId val="236199112"/>
      </c:lineChart>
      <c:dateAx>
        <c:axId val="166447640"/>
        <c:scaling>
          <c:orientation val="minMax"/>
        </c:scaling>
        <c:delete val="1"/>
        <c:axPos val="b"/>
        <c:numFmt formatCode="ge" sourceLinked="1"/>
        <c:majorTickMark val="none"/>
        <c:minorTickMark val="none"/>
        <c:tickLblPos val="none"/>
        <c:crossAx val="236199112"/>
        <c:crosses val="autoZero"/>
        <c:auto val="1"/>
        <c:lblOffset val="100"/>
        <c:baseTimeUnit val="years"/>
      </c:dateAx>
      <c:valAx>
        <c:axId val="23619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447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62.07</c:v>
                </c:pt>
                <c:pt idx="1">
                  <c:v>61.29</c:v>
                </c:pt>
                <c:pt idx="2">
                  <c:v>62.15</c:v>
                </c:pt>
                <c:pt idx="3">
                  <c:v>62.28</c:v>
                </c:pt>
                <c:pt idx="4">
                  <c:v>62.16</c:v>
                </c:pt>
              </c:numCache>
            </c:numRef>
          </c:val>
        </c:ser>
        <c:dLbls>
          <c:showLegendKey val="0"/>
          <c:showVal val="0"/>
          <c:showCatName val="0"/>
          <c:showSerName val="0"/>
          <c:showPercent val="0"/>
          <c:showBubbleSize val="0"/>
        </c:dLbls>
        <c:gapWidth val="150"/>
        <c:axId val="236757952"/>
        <c:axId val="236758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63.12</c:v>
                </c:pt>
                <c:pt idx="1">
                  <c:v>62.81</c:v>
                </c:pt>
                <c:pt idx="2">
                  <c:v>62.5</c:v>
                </c:pt>
                <c:pt idx="3">
                  <c:v>62.45</c:v>
                </c:pt>
                <c:pt idx="4">
                  <c:v>62.12</c:v>
                </c:pt>
              </c:numCache>
            </c:numRef>
          </c:val>
          <c:smooth val="0"/>
        </c:ser>
        <c:dLbls>
          <c:showLegendKey val="0"/>
          <c:showVal val="0"/>
          <c:showCatName val="0"/>
          <c:showSerName val="0"/>
          <c:showPercent val="0"/>
          <c:showBubbleSize val="0"/>
        </c:dLbls>
        <c:marker val="1"/>
        <c:smooth val="0"/>
        <c:axId val="236757952"/>
        <c:axId val="236758344"/>
      </c:lineChart>
      <c:dateAx>
        <c:axId val="236757952"/>
        <c:scaling>
          <c:orientation val="minMax"/>
        </c:scaling>
        <c:delete val="1"/>
        <c:axPos val="b"/>
        <c:numFmt formatCode="ge" sourceLinked="1"/>
        <c:majorTickMark val="none"/>
        <c:minorTickMark val="none"/>
        <c:tickLblPos val="none"/>
        <c:crossAx val="236758344"/>
        <c:crosses val="autoZero"/>
        <c:auto val="1"/>
        <c:lblOffset val="100"/>
        <c:baseTimeUnit val="years"/>
      </c:dateAx>
      <c:valAx>
        <c:axId val="236758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75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91.22</c:v>
                </c:pt>
                <c:pt idx="1">
                  <c:v>91.44</c:v>
                </c:pt>
                <c:pt idx="2">
                  <c:v>90.45</c:v>
                </c:pt>
                <c:pt idx="3">
                  <c:v>91.1</c:v>
                </c:pt>
                <c:pt idx="4">
                  <c:v>90.18</c:v>
                </c:pt>
              </c:numCache>
            </c:numRef>
          </c:val>
        </c:ser>
        <c:dLbls>
          <c:showLegendKey val="0"/>
          <c:showVal val="0"/>
          <c:showCatName val="0"/>
          <c:showSerName val="0"/>
          <c:showPercent val="0"/>
          <c:showBubbleSize val="0"/>
        </c:dLbls>
        <c:gapWidth val="150"/>
        <c:axId val="236759520"/>
        <c:axId val="236759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89.94</c:v>
                </c:pt>
                <c:pt idx="1">
                  <c:v>89.45</c:v>
                </c:pt>
                <c:pt idx="2">
                  <c:v>89.62</c:v>
                </c:pt>
                <c:pt idx="3">
                  <c:v>89.76</c:v>
                </c:pt>
                <c:pt idx="4">
                  <c:v>89.45</c:v>
                </c:pt>
              </c:numCache>
            </c:numRef>
          </c:val>
          <c:smooth val="0"/>
        </c:ser>
        <c:dLbls>
          <c:showLegendKey val="0"/>
          <c:showVal val="0"/>
          <c:showCatName val="0"/>
          <c:showSerName val="0"/>
          <c:showPercent val="0"/>
          <c:showBubbleSize val="0"/>
        </c:dLbls>
        <c:marker val="1"/>
        <c:smooth val="0"/>
        <c:axId val="236759520"/>
        <c:axId val="236759912"/>
      </c:lineChart>
      <c:dateAx>
        <c:axId val="236759520"/>
        <c:scaling>
          <c:orientation val="minMax"/>
        </c:scaling>
        <c:delete val="1"/>
        <c:axPos val="b"/>
        <c:numFmt formatCode="ge" sourceLinked="1"/>
        <c:majorTickMark val="none"/>
        <c:minorTickMark val="none"/>
        <c:tickLblPos val="none"/>
        <c:crossAx val="236759912"/>
        <c:crosses val="autoZero"/>
        <c:auto val="1"/>
        <c:lblOffset val="100"/>
        <c:baseTimeUnit val="years"/>
      </c:dateAx>
      <c:valAx>
        <c:axId val="236759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75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122.55</c:v>
                </c:pt>
                <c:pt idx="1">
                  <c:v>129.15</c:v>
                </c:pt>
                <c:pt idx="2">
                  <c:v>130.59</c:v>
                </c:pt>
                <c:pt idx="3">
                  <c:v>125.64</c:v>
                </c:pt>
                <c:pt idx="4">
                  <c:v>124.84</c:v>
                </c:pt>
              </c:numCache>
            </c:numRef>
          </c:val>
        </c:ser>
        <c:dLbls>
          <c:showLegendKey val="0"/>
          <c:showVal val="0"/>
          <c:showCatName val="0"/>
          <c:showSerName val="0"/>
          <c:showPercent val="0"/>
          <c:showBubbleSize val="0"/>
        </c:dLbls>
        <c:gapWidth val="150"/>
        <c:axId val="169227200"/>
        <c:axId val="16922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109.88</c:v>
                </c:pt>
                <c:pt idx="1">
                  <c:v>107.74</c:v>
                </c:pt>
                <c:pt idx="2">
                  <c:v>107.91</c:v>
                </c:pt>
                <c:pt idx="3">
                  <c:v>108.44</c:v>
                </c:pt>
                <c:pt idx="4">
                  <c:v>113.11</c:v>
                </c:pt>
              </c:numCache>
            </c:numRef>
          </c:val>
          <c:smooth val="0"/>
        </c:ser>
        <c:dLbls>
          <c:showLegendKey val="0"/>
          <c:showVal val="0"/>
          <c:showCatName val="0"/>
          <c:showSerName val="0"/>
          <c:showPercent val="0"/>
          <c:showBubbleSize val="0"/>
        </c:dLbls>
        <c:marker val="1"/>
        <c:smooth val="0"/>
        <c:axId val="169227200"/>
        <c:axId val="169227584"/>
      </c:lineChart>
      <c:dateAx>
        <c:axId val="169227200"/>
        <c:scaling>
          <c:orientation val="minMax"/>
        </c:scaling>
        <c:delete val="1"/>
        <c:axPos val="b"/>
        <c:numFmt formatCode="ge" sourceLinked="1"/>
        <c:majorTickMark val="none"/>
        <c:minorTickMark val="none"/>
        <c:tickLblPos val="none"/>
        <c:crossAx val="169227584"/>
        <c:crosses val="autoZero"/>
        <c:auto val="1"/>
        <c:lblOffset val="100"/>
        <c:baseTimeUnit val="years"/>
      </c:dateAx>
      <c:valAx>
        <c:axId val="169227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922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38.69</c:v>
                </c:pt>
                <c:pt idx="1">
                  <c:v>40.86</c:v>
                </c:pt>
                <c:pt idx="2">
                  <c:v>42.97</c:v>
                </c:pt>
                <c:pt idx="3">
                  <c:v>45.05</c:v>
                </c:pt>
                <c:pt idx="4">
                  <c:v>47.43</c:v>
                </c:pt>
              </c:numCache>
            </c:numRef>
          </c:val>
        </c:ser>
        <c:dLbls>
          <c:showLegendKey val="0"/>
          <c:showVal val="0"/>
          <c:showCatName val="0"/>
          <c:showSerName val="0"/>
          <c:showPercent val="0"/>
          <c:showBubbleSize val="0"/>
        </c:dLbls>
        <c:gapWidth val="150"/>
        <c:axId val="169335032"/>
        <c:axId val="167758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38.29</c:v>
                </c:pt>
                <c:pt idx="1">
                  <c:v>39.159999999999997</c:v>
                </c:pt>
                <c:pt idx="2">
                  <c:v>40.21</c:v>
                </c:pt>
                <c:pt idx="3">
                  <c:v>41.12</c:v>
                </c:pt>
                <c:pt idx="4">
                  <c:v>44.91</c:v>
                </c:pt>
              </c:numCache>
            </c:numRef>
          </c:val>
          <c:smooth val="0"/>
        </c:ser>
        <c:dLbls>
          <c:showLegendKey val="0"/>
          <c:showVal val="0"/>
          <c:showCatName val="0"/>
          <c:showSerName val="0"/>
          <c:showPercent val="0"/>
          <c:showBubbleSize val="0"/>
        </c:dLbls>
        <c:marker val="1"/>
        <c:smooth val="0"/>
        <c:axId val="169335032"/>
        <c:axId val="167758696"/>
      </c:lineChart>
      <c:dateAx>
        <c:axId val="169335032"/>
        <c:scaling>
          <c:orientation val="minMax"/>
        </c:scaling>
        <c:delete val="1"/>
        <c:axPos val="b"/>
        <c:numFmt formatCode="ge" sourceLinked="1"/>
        <c:majorTickMark val="none"/>
        <c:minorTickMark val="none"/>
        <c:tickLblPos val="none"/>
        <c:crossAx val="167758696"/>
        <c:crosses val="autoZero"/>
        <c:auto val="1"/>
        <c:lblOffset val="100"/>
        <c:baseTimeUnit val="years"/>
      </c:dateAx>
      <c:valAx>
        <c:axId val="167758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335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0.59</c:v>
                </c:pt>
                <c:pt idx="1">
                  <c:v>0.87</c:v>
                </c:pt>
                <c:pt idx="2">
                  <c:v>1.0900000000000001</c:v>
                </c:pt>
                <c:pt idx="3">
                  <c:v>2.0099999999999998</c:v>
                </c:pt>
                <c:pt idx="4">
                  <c:v>2.11</c:v>
                </c:pt>
              </c:numCache>
            </c:numRef>
          </c:val>
        </c:ser>
        <c:dLbls>
          <c:showLegendKey val="0"/>
          <c:showVal val="0"/>
          <c:showCatName val="0"/>
          <c:showSerName val="0"/>
          <c:showPercent val="0"/>
          <c:showBubbleSize val="0"/>
        </c:dLbls>
        <c:gapWidth val="150"/>
        <c:axId val="167759872"/>
        <c:axId val="23639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7.87</c:v>
                </c:pt>
                <c:pt idx="1">
                  <c:v>9.14</c:v>
                </c:pt>
                <c:pt idx="2">
                  <c:v>10.19</c:v>
                </c:pt>
                <c:pt idx="3">
                  <c:v>10.9</c:v>
                </c:pt>
                <c:pt idx="4">
                  <c:v>12.03</c:v>
                </c:pt>
              </c:numCache>
            </c:numRef>
          </c:val>
          <c:smooth val="0"/>
        </c:ser>
        <c:dLbls>
          <c:showLegendKey val="0"/>
          <c:showVal val="0"/>
          <c:showCatName val="0"/>
          <c:showSerName val="0"/>
          <c:showPercent val="0"/>
          <c:showBubbleSize val="0"/>
        </c:dLbls>
        <c:marker val="1"/>
        <c:smooth val="0"/>
        <c:axId val="167759872"/>
        <c:axId val="236392016"/>
      </c:lineChart>
      <c:dateAx>
        <c:axId val="167759872"/>
        <c:scaling>
          <c:orientation val="minMax"/>
        </c:scaling>
        <c:delete val="1"/>
        <c:axPos val="b"/>
        <c:numFmt formatCode="ge" sourceLinked="1"/>
        <c:majorTickMark val="none"/>
        <c:minorTickMark val="none"/>
        <c:tickLblPos val="none"/>
        <c:crossAx val="236392016"/>
        <c:crosses val="autoZero"/>
        <c:auto val="1"/>
        <c:lblOffset val="100"/>
        <c:baseTimeUnit val="years"/>
      </c:dateAx>
      <c:valAx>
        <c:axId val="23639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75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6395152"/>
        <c:axId val="236395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1.1399999999999999</c:v>
                </c:pt>
                <c:pt idx="1">
                  <c:v>0.45</c:v>
                </c:pt>
                <c:pt idx="2">
                  <c:v>0.57999999999999996</c:v>
                </c:pt>
                <c:pt idx="3">
                  <c:v>0.81</c:v>
                </c:pt>
                <c:pt idx="4" formatCode="#,##0.00;&quot;△&quot;#,##0.00">
                  <c:v>0</c:v>
                </c:pt>
              </c:numCache>
            </c:numRef>
          </c:val>
          <c:smooth val="0"/>
        </c:ser>
        <c:dLbls>
          <c:showLegendKey val="0"/>
          <c:showVal val="0"/>
          <c:showCatName val="0"/>
          <c:showSerName val="0"/>
          <c:showPercent val="0"/>
          <c:showBubbleSize val="0"/>
        </c:dLbls>
        <c:marker val="1"/>
        <c:smooth val="0"/>
        <c:axId val="236395152"/>
        <c:axId val="236395544"/>
      </c:lineChart>
      <c:dateAx>
        <c:axId val="236395152"/>
        <c:scaling>
          <c:orientation val="minMax"/>
        </c:scaling>
        <c:delete val="1"/>
        <c:axPos val="b"/>
        <c:numFmt formatCode="ge" sourceLinked="1"/>
        <c:majorTickMark val="none"/>
        <c:minorTickMark val="none"/>
        <c:tickLblPos val="none"/>
        <c:crossAx val="236395544"/>
        <c:crosses val="autoZero"/>
        <c:auto val="1"/>
        <c:lblOffset val="100"/>
        <c:baseTimeUnit val="years"/>
      </c:dateAx>
      <c:valAx>
        <c:axId val="236395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639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545.41999999999996</c:v>
                </c:pt>
                <c:pt idx="1">
                  <c:v>757.28</c:v>
                </c:pt>
                <c:pt idx="2">
                  <c:v>1025.03</c:v>
                </c:pt>
                <c:pt idx="3">
                  <c:v>1294.08</c:v>
                </c:pt>
                <c:pt idx="4">
                  <c:v>551.74</c:v>
                </c:pt>
              </c:numCache>
            </c:numRef>
          </c:val>
        </c:ser>
        <c:dLbls>
          <c:showLegendKey val="0"/>
          <c:showVal val="0"/>
          <c:showCatName val="0"/>
          <c:showSerName val="0"/>
          <c:showPercent val="0"/>
          <c:showBubbleSize val="0"/>
        </c:dLbls>
        <c:gapWidth val="150"/>
        <c:axId val="236466424"/>
        <c:axId val="23646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589.41999999999996</c:v>
                </c:pt>
                <c:pt idx="1">
                  <c:v>608.24</c:v>
                </c:pt>
                <c:pt idx="2">
                  <c:v>633.30999999999995</c:v>
                </c:pt>
                <c:pt idx="3">
                  <c:v>648.09</c:v>
                </c:pt>
                <c:pt idx="4">
                  <c:v>344.19</c:v>
                </c:pt>
              </c:numCache>
            </c:numRef>
          </c:val>
          <c:smooth val="0"/>
        </c:ser>
        <c:dLbls>
          <c:showLegendKey val="0"/>
          <c:showVal val="0"/>
          <c:showCatName val="0"/>
          <c:showSerName val="0"/>
          <c:showPercent val="0"/>
          <c:showBubbleSize val="0"/>
        </c:dLbls>
        <c:marker val="1"/>
        <c:smooth val="0"/>
        <c:axId val="236466424"/>
        <c:axId val="236466816"/>
      </c:lineChart>
      <c:dateAx>
        <c:axId val="236466424"/>
        <c:scaling>
          <c:orientation val="minMax"/>
        </c:scaling>
        <c:delete val="1"/>
        <c:axPos val="b"/>
        <c:numFmt formatCode="ge" sourceLinked="1"/>
        <c:majorTickMark val="none"/>
        <c:minorTickMark val="none"/>
        <c:tickLblPos val="none"/>
        <c:crossAx val="236466816"/>
        <c:crosses val="autoZero"/>
        <c:auto val="1"/>
        <c:lblOffset val="100"/>
        <c:baseTimeUnit val="years"/>
      </c:dateAx>
      <c:valAx>
        <c:axId val="236466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6466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355.98</c:v>
                </c:pt>
                <c:pt idx="1">
                  <c:v>334.66</c:v>
                </c:pt>
                <c:pt idx="2">
                  <c:v>313.36</c:v>
                </c:pt>
                <c:pt idx="3">
                  <c:v>317.93</c:v>
                </c:pt>
                <c:pt idx="4">
                  <c:v>307.11</c:v>
                </c:pt>
              </c:numCache>
            </c:numRef>
          </c:val>
        </c:ser>
        <c:dLbls>
          <c:showLegendKey val="0"/>
          <c:showVal val="0"/>
          <c:showCatName val="0"/>
          <c:showSerName val="0"/>
          <c:showPercent val="0"/>
          <c:showBubbleSize val="0"/>
        </c:dLbls>
        <c:gapWidth val="150"/>
        <c:axId val="236394368"/>
        <c:axId val="236393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260.54000000000002</c:v>
                </c:pt>
                <c:pt idx="1">
                  <c:v>263.83999999999997</c:v>
                </c:pt>
                <c:pt idx="2">
                  <c:v>257.41000000000003</c:v>
                </c:pt>
                <c:pt idx="3">
                  <c:v>253.86</c:v>
                </c:pt>
                <c:pt idx="4">
                  <c:v>252.09</c:v>
                </c:pt>
              </c:numCache>
            </c:numRef>
          </c:val>
          <c:smooth val="0"/>
        </c:ser>
        <c:dLbls>
          <c:showLegendKey val="0"/>
          <c:showVal val="0"/>
          <c:showCatName val="0"/>
          <c:showSerName val="0"/>
          <c:showPercent val="0"/>
          <c:showBubbleSize val="0"/>
        </c:dLbls>
        <c:marker val="1"/>
        <c:smooth val="0"/>
        <c:axId val="236394368"/>
        <c:axId val="236393976"/>
      </c:lineChart>
      <c:dateAx>
        <c:axId val="236394368"/>
        <c:scaling>
          <c:orientation val="minMax"/>
        </c:scaling>
        <c:delete val="1"/>
        <c:axPos val="b"/>
        <c:numFmt formatCode="ge" sourceLinked="1"/>
        <c:majorTickMark val="none"/>
        <c:minorTickMark val="none"/>
        <c:tickLblPos val="none"/>
        <c:crossAx val="236393976"/>
        <c:crosses val="autoZero"/>
        <c:auto val="1"/>
        <c:lblOffset val="100"/>
        <c:baseTimeUnit val="years"/>
      </c:dateAx>
      <c:valAx>
        <c:axId val="236393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639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114.81</c:v>
                </c:pt>
                <c:pt idx="1">
                  <c:v>120.02</c:v>
                </c:pt>
                <c:pt idx="2">
                  <c:v>118.79</c:v>
                </c:pt>
                <c:pt idx="3">
                  <c:v>115.16</c:v>
                </c:pt>
                <c:pt idx="4">
                  <c:v>115.37</c:v>
                </c:pt>
              </c:numCache>
            </c:numRef>
          </c:val>
        </c:ser>
        <c:dLbls>
          <c:showLegendKey val="0"/>
          <c:showVal val="0"/>
          <c:showCatName val="0"/>
          <c:showSerName val="0"/>
          <c:showPercent val="0"/>
          <c:showBubbleSize val="0"/>
        </c:dLbls>
        <c:gapWidth val="150"/>
        <c:axId val="236467992"/>
        <c:axId val="23646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102.82</c:v>
                </c:pt>
                <c:pt idx="1">
                  <c:v>100.16</c:v>
                </c:pt>
                <c:pt idx="2">
                  <c:v>100.16</c:v>
                </c:pt>
                <c:pt idx="3">
                  <c:v>100.07</c:v>
                </c:pt>
                <c:pt idx="4">
                  <c:v>106.22</c:v>
                </c:pt>
              </c:numCache>
            </c:numRef>
          </c:val>
          <c:smooth val="0"/>
        </c:ser>
        <c:dLbls>
          <c:showLegendKey val="0"/>
          <c:showVal val="0"/>
          <c:showCatName val="0"/>
          <c:showSerName val="0"/>
          <c:showPercent val="0"/>
          <c:showBubbleSize val="0"/>
        </c:dLbls>
        <c:marker val="1"/>
        <c:smooth val="0"/>
        <c:axId val="236467992"/>
        <c:axId val="236468384"/>
      </c:lineChart>
      <c:dateAx>
        <c:axId val="236467992"/>
        <c:scaling>
          <c:orientation val="minMax"/>
        </c:scaling>
        <c:delete val="1"/>
        <c:axPos val="b"/>
        <c:numFmt formatCode="ge" sourceLinked="1"/>
        <c:majorTickMark val="none"/>
        <c:minorTickMark val="none"/>
        <c:tickLblPos val="none"/>
        <c:crossAx val="236468384"/>
        <c:crosses val="autoZero"/>
        <c:auto val="1"/>
        <c:lblOffset val="100"/>
        <c:baseTimeUnit val="years"/>
      </c:dateAx>
      <c:valAx>
        <c:axId val="23646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467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155.4</c:v>
                </c:pt>
                <c:pt idx="1">
                  <c:v>148.49</c:v>
                </c:pt>
                <c:pt idx="2">
                  <c:v>150.58000000000001</c:v>
                </c:pt>
                <c:pt idx="3">
                  <c:v>145</c:v>
                </c:pt>
                <c:pt idx="4">
                  <c:v>144.4</c:v>
                </c:pt>
              </c:numCache>
            </c:numRef>
          </c:val>
        </c:ser>
        <c:dLbls>
          <c:showLegendKey val="0"/>
          <c:showVal val="0"/>
          <c:showCatName val="0"/>
          <c:showSerName val="0"/>
          <c:showPercent val="0"/>
          <c:showBubbleSize val="0"/>
        </c:dLbls>
        <c:gapWidth val="150"/>
        <c:axId val="236394760"/>
        <c:axId val="236756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161.72999999999999</c:v>
                </c:pt>
                <c:pt idx="1">
                  <c:v>166.38</c:v>
                </c:pt>
                <c:pt idx="2">
                  <c:v>166.17</c:v>
                </c:pt>
                <c:pt idx="3">
                  <c:v>164.93</c:v>
                </c:pt>
                <c:pt idx="4">
                  <c:v>155.22999999999999</c:v>
                </c:pt>
              </c:numCache>
            </c:numRef>
          </c:val>
          <c:smooth val="0"/>
        </c:ser>
        <c:dLbls>
          <c:showLegendKey val="0"/>
          <c:showVal val="0"/>
          <c:showCatName val="0"/>
          <c:showSerName val="0"/>
          <c:showPercent val="0"/>
          <c:showBubbleSize val="0"/>
        </c:dLbls>
        <c:marker val="1"/>
        <c:smooth val="0"/>
        <c:axId val="236394760"/>
        <c:axId val="236756776"/>
      </c:lineChart>
      <c:dateAx>
        <c:axId val="236394760"/>
        <c:scaling>
          <c:orientation val="minMax"/>
        </c:scaling>
        <c:delete val="1"/>
        <c:axPos val="b"/>
        <c:numFmt formatCode="ge" sourceLinked="1"/>
        <c:majorTickMark val="none"/>
        <c:minorTickMark val="none"/>
        <c:tickLblPos val="none"/>
        <c:crossAx val="236756776"/>
        <c:crosses val="autoZero"/>
        <c:auto val="1"/>
        <c:lblOffset val="100"/>
        <c:baseTimeUnit val="years"/>
      </c:dateAx>
      <c:valAx>
        <c:axId val="236756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394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栃木県　小山市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A3</v>
      </c>
      <c r="AA8" s="53"/>
      <c r="AB8" s="53"/>
      <c r="AC8" s="53"/>
      <c r="AD8" s="53"/>
      <c r="AE8" s="53"/>
      <c r="AF8" s="53"/>
      <c r="AG8" s="54"/>
      <c r="AH8" s="3"/>
      <c r="AI8" s="55">
        <f>データ!Q6</f>
        <v>165842</v>
      </c>
      <c r="AJ8" s="56"/>
      <c r="AK8" s="56"/>
      <c r="AL8" s="56"/>
      <c r="AM8" s="56"/>
      <c r="AN8" s="56"/>
      <c r="AO8" s="56"/>
      <c r="AP8" s="57"/>
      <c r="AQ8" s="47">
        <f>データ!R6</f>
        <v>171.76</v>
      </c>
      <c r="AR8" s="47"/>
      <c r="AS8" s="47"/>
      <c r="AT8" s="47"/>
      <c r="AU8" s="47"/>
      <c r="AV8" s="47"/>
      <c r="AW8" s="47"/>
      <c r="AX8" s="47"/>
      <c r="AY8" s="47">
        <f>データ!S6</f>
        <v>965.54</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71.430000000000007</v>
      </c>
      <c r="K10" s="47"/>
      <c r="L10" s="47"/>
      <c r="M10" s="47"/>
      <c r="N10" s="47"/>
      <c r="O10" s="47"/>
      <c r="P10" s="47"/>
      <c r="Q10" s="47"/>
      <c r="R10" s="47">
        <f>データ!O6</f>
        <v>88.43</v>
      </c>
      <c r="S10" s="47"/>
      <c r="T10" s="47"/>
      <c r="U10" s="47"/>
      <c r="V10" s="47"/>
      <c r="W10" s="47"/>
      <c r="X10" s="47"/>
      <c r="Y10" s="47"/>
      <c r="Z10" s="78">
        <f>データ!P6</f>
        <v>3067</v>
      </c>
      <c r="AA10" s="78"/>
      <c r="AB10" s="78"/>
      <c r="AC10" s="78"/>
      <c r="AD10" s="78"/>
      <c r="AE10" s="78"/>
      <c r="AF10" s="78"/>
      <c r="AG10" s="78"/>
      <c r="AH10" s="2"/>
      <c r="AI10" s="78">
        <f>データ!T6</f>
        <v>146803</v>
      </c>
      <c r="AJ10" s="78"/>
      <c r="AK10" s="78"/>
      <c r="AL10" s="78"/>
      <c r="AM10" s="78"/>
      <c r="AN10" s="78"/>
      <c r="AO10" s="78"/>
      <c r="AP10" s="78"/>
      <c r="AQ10" s="47">
        <f>データ!U6</f>
        <v>109.3</v>
      </c>
      <c r="AR10" s="47"/>
      <c r="AS10" s="47"/>
      <c r="AT10" s="47"/>
      <c r="AU10" s="47"/>
      <c r="AV10" s="47"/>
      <c r="AW10" s="47"/>
      <c r="AX10" s="47"/>
      <c r="AY10" s="47">
        <f>データ!V6</f>
        <v>1343.12</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92088</v>
      </c>
      <c r="D6" s="31">
        <f t="shared" si="3"/>
        <v>46</v>
      </c>
      <c r="E6" s="31">
        <f t="shared" si="3"/>
        <v>1</v>
      </c>
      <c r="F6" s="31">
        <f t="shared" si="3"/>
        <v>0</v>
      </c>
      <c r="G6" s="31">
        <f t="shared" si="3"/>
        <v>1</v>
      </c>
      <c r="H6" s="31" t="str">
        <f t="shared" si="3"/>
        <v>栃木県　小山市</v>
      </c>
      <c r="I6" s="31" t="str">
        <f t="shared" si="3"/>
        <v>法適用</v>
      </c>
      <c r="J6" s="31" t="str">
        <f t="shared" si="3"/>
        <v>水道事業</v>
      </c>
      <c r="K6" s="31" t="str">
        <f t="shared" si="3"/>
        <v>末端給水事業</v>
      </c>
      <c r="L6" s="31" t="str">
        <f t="shared" si="3"/>
        <v>A3</v>
      </c>
      <c r="M6" s="32" t="str">
        <f t="shared" si="3"/>
        <v>-</v>
      </c>
      <c r="N6" s="32">
        <f t="shared" si="3"/>
        <v>71.430000000000007</v>
      </c>
      <c r="O6" s="32">
        <f t="shared" si="3"/>
        <v>88.43</v>
      </c>
      <c r="P6" s="32">
        <f t="shared" si="3"/>
        <v>3067</v>
      </c>
      <c r="Q6" s="32">
        <f t="shared" si="3"/>
        <v>165842</v>
      </c>
      <c r="R6" s="32">
        <f t="shared" si="3"/>
        <v>171.76</v>
      </c>
      <c r="S6" s="32">
        <f t="shared" si="3"/>
        <v>965.54</v>
      </c>
      <c r="T6" s="32">
        <f t="shared" si="3"/>
        <v>146803</v>
      </c>
      <c r="U6" s="32">
        <f t="shared" si="3"/>
        <v>109.3</v>
      </c>
      <c r="V6" s="32">
        <f t="shared" si="3"/>
        <v>1343.12</v>
      </c>
      <c r="W6" s="33">
        <f>IF(W7="",NA(),W7)</f>
        <v>122.55</v>
      </c>
      <c r="X6" s="33">
        <f t="shared" ref="X6:AF6" si="4">IF(X7="",NA(),X7)</f>
        <v>129.15</v>
      </c>
      <c r="Y6" s="33">
        <f t="shared" si="4"/>
        <v>130.59</v>
      </c>
      <c r="Z6" s="33">
        <f t="shared" si="4"/>
        <v>125.64</v>
      </c>
      <c r="AA6" s="33">
        <f t="shared" si="4"/>
        <v>124.84</v>
      </c>
      <c r="AB6" s="33">
        <f t="shared" si="4"/>
        <v>109.88</v>
      </c>
      <c r="AC6" s="33">
        <f t="shared" si="4"/>
        <v>107.74</v>
      </c>
      <c r="AD6" s="33">
        <f t="shared" si="4"/>
        <v>107.91</v>
      </c>
      <c r="AE6" s="33">
        <f t="shared" si="4"/>
        <v>108.44</v>
      </c>
      <c r="AF6" s="33">
        <f t="shared" si="4"/>
        <v>113.11</v>
      </c>
      <c r="AG6" s="32" t="str">
        <f>IF(AG7="","",IF(AG7="-","【-】","【"&amp;SUBSTITUTE(TEXT(AG7,"#,##0.00"),"-","△")&amp;"】"))</f>
        <v>【113.03】</v>
      </c>
      <c r="AH6" s="32">
        <f>IF(AH7="",NA(),AH7)</f>
        <v>0</v>
      </c>
      <c r="AI6" s="32">
        <f t="shared" ref="AI6:AQ6" si="5">IF(AI7="",NA(),AI7)</f>
        <v>0</v>
      </c>
      <c r="AJ6" s="32">
        <f t="shared" si="5"/>
        <v>0</v>
      </c>
      <c r="AK6" s="32">
        <f t="shared" si="5"/>
        <v>0</v>
      </c>
      <c r="AL6" s="32">
        <f t="shared" si="5"/>
        <v>0</v>
      </c>
      <c r="AM6" s="33">
        <f t="shared" si="5"/>
        <v>1.1399999999999999</v>
      </c>
      <c r="AN6" s="33">
        <f t="shared" si="5"/>
        <v>0.45</v>
      </c>
      <c r="AO6" s="33">
        <f t="shared" si="5"/>
        <v>0.57999999999999996</v>
      </c>
      <c r="AP6" s="33">
        <f t="shared" si="5"/>
        <v>0.81</v>
      </c>
      <c r="AQ6" s="32">
        <f t="shared" si="5"/>
        <v>0</v>
      </c>
      <c r="AR6" s="32" t="str">
        <f>IF(AR7="","",IF(AR7="-","【-】","【"&amp;SUBSTITUTE(TEXT(AR7,"#,##0.00"),"-","△")&amp;"】"))</f>
        <v>【0.81】</v>
      </c>
      <c r="AS6" s="33">
        <f>IF(AS7="",NA(),AS7)</f>
        <v>545.41999999999996</v>
      </c>
      <c r="AT6" s="33">
        <f t="shared" ref="AT6:BB6" si="6">IF(AT7="",NA(),AT7)</f>
        <v>757.28</v>
      </c>
      <c r="AU6" s="33">
        <f t="shared" si="6"/>
        <v>1025.03</v>
      </c>
      <c r="AV6" s="33">
        <f t="shared" si="6"/>
        <v>1294.08</v>
      </c>
      <c r="AW6" s="33">
        <f t="shared" si="6"/>
        <v>551.74</v>
      </c>
      <c r="AX6" s="33">
        <f t="shared" si="6"/>
        <v>589.41999999999996</v>
      </c>
      <c r="AY6" s="33">
        <f t="shared" si="6"/>
        <v>608.24</v>
      </c>
      <c r="AZ6" s="33">
        <f t="shared" si="6"/>
        <v>633.30999999999995</v>
      </c>
      <c r="BA6" s="33">
        <f t="shared" si="6"/>
        <v>648.09</v>
      </c>
      <c r="BB6" s="33">
        <f t="shared" si="6"/>
        <v>344.19</v>
      </c>
      <c r="BC6" s="32" t="str">
        <f>IF(BC7="","",IF(BC7="-","【-】","【"&amp;SUBSTITUTE(TEXT(BC7,"#,##0.00"),"-","△")&amp;"】"))</f>
        <v>【264.16】</v>
      </c>
      <c r="BD6" s="33">
        <f>IF(BD7="",NA(),BD7)</f>
        <v>355.98</v>
      </c>
      <c r="BE6" s="33">
        <f t="shared" ref="BE6:BM6" si="7">IF(BE7="",NA(),BE7)</f>
        <v>334.66</v>
      </c>
      <c r="BF6" s="33">
        <f t="shared" si="7"/>
        <v>313.36</v>
      </c>
      <c r="BG6" s="33">
        <f t="shared" si="7"/>
        <v>317.93</v>
      </c>
      <c r="BH6" s="33">
        <f t="shared" si="7"/>
        <v>307.11</v>
      </c>
      <c r="BI6" s="33">
        <f t="shared" si="7"/>
        <v>260.54000000000002</v>
      </c>
      <c r="BJ6" s="33">
        <f t="shared" si="7"/>
        <v>263.83999999999997</v>
      </c>
      <c r="BK6" s="33">
        <f t="shared" si="7"/>
        <v>257.41000000000003</v>
      </c>
      <c r="BL6" s="33">
        <f t="shared" si="7"/>
        <v>253.86</v>
      </c>
      <c r="BM6" s="33">
        <f t="shared" si="7"/>
        <v>252.09</v>
      </c>
      <c r="BN6" s="32" t="str">
        <f>IF(BN7="","",IF(BN7="-","【-】","【"&amp;SUBSTITUTE(TEXT(BN7,"#,##0.00"),"-","△")&amp;"】"))</f>
        <v>【283.72】</v>
      </c>
      <c r="BO6" s="33">
        <f>IF(BO7="",NA(),BO7)</f>
        <v>114.81</v>
      </c>
      <c r="BP6" s="33">
        <f t="shared" ref="BP6:BX6" si="8">IF(BP7="",NA(),BP7)</f>
        <v>120.02</v>
      </c>
      <c r="BQ6" s="33">
        <f t="shared" si="8"/>
        <v>118.79</v>
      </c>
      <c r="BR6" s="33">
        <f t="shared" si="8"/>
        <v>115.16</v>
      </c>
      <c r="BS6" s="33">
        <f t="shared" si="8"/>
        <v>115.37</v>
      </c>
      <c r="BT6" s="33">
        <f t="shared" si="8"/>
        <v>102.82</v>
      </c>
      <c r="BU6" s="33">
        <f t="shared" si="8"/>
        <v>100.16</v>
      </c>
      <c r="BV6" s="33">
        <f t="shared" si="8"/>
        <v>100.16</v>
      </c>
      <c r="BW6" s="33">
        <f t="shared" si="8"/>
        <v>100.07</v>
      </c>
      <c r="BX6" s="33">
        <f t="shared" si="8"/>
        <v>106.22</v>
      </c>
      <c r="BY6" s="32" t="str">
        <f>IF(BY7="","",IF(BY7="-","【-】","【"&amp;SUBSTITUTE(TEXT(BY7,"#,##0.00"),"-","△")&amp;"】"))</f>
        <v>【104.60】</v>
      </c>
      <c r="BZ6" s="33">
        <f>IF(BZ7="",NA(),BZ7)</f>
        <v>155.4</v>
      </c>
      <c r="CA6" s="33">
        <f t="shared" ref="CA6:CI6" si="9">IF(CA7="",NA(),CA7)</f>
        <v>148.49</v>
      </c>
      <c r="CB6" s="33">
        <f t="shared" si="9"/>
        <v>150.58000000000001</v>
      </c>
      <c r="CC6" s="33">
        <f t="shared" si="9"/>
        <v>145</v>
      </c>
      <c r="CD6" s="33">
        <f t="shared" si="9"/>
        <v>144.4</v>
      </c>
      <c r="CE6" s="33">
        <f t="shared" si="9"/>
        <v>161.72999999999999</v>
      </c>
      <c r="CF6" s="33">
        <f t="shared" si="9"/>
        <v>166.38</v>
      </c>
      <c r="CG6" s="33">
        <f t="shared" si="9"/>
        <v>166.17</v>
      </c>
      <c r="CH6" s="33">
        <f t="shared" si="9"/>
        <v>164.93</v>
      </c>
      <c r="CI6" s="33">
        <f t="shared" si="9"/>
        <v>155.22999999999999</v>
      </c>
      <c r="CJ6" s="32" t="str">
        <f>IF(CJ7="","",IF(CJ7="-","【-】","【"&amp;SUBSTITUTE(TEXT(CJ7,"#,##0.00"),"-","△")&amp;"】"))</f>
        <v>【164.21】</v>
      </c>
      <c r="CK6" s="33">
        <f>IF(CK7="",NA(),CK7)</f>
        <v>62.07</v>
      </c>
      <c r="CL6" s="33">
        <f t="shared" ref="CL6:CT6" si="10">IF(CL7="",NA(),CL7)</f>
        <v>61.29</v>
      </c>
      <c r="CM6" s="33">
        <f t="shared" si="10"/>
        <v>62.15</v>
      </c>
      <c r="CN6" s="33">
        <f t="shared" si="10"/>
        <v>62.28</v>
      </c>
      <c r="CO6" s="33">
        <f t="shared" si="10"/>
        <v>62.16</v>
      </c>
      <c r="CP6" s="33">
        <f t="shared" si="10"/>
        <v>63.12</v>
      </c>
      <c r="CQ6" s="33">
        <f t="shared" si="10"/>
        <v>62.81</v>
      </c>
      <c r="CR6" s="33">
        <f t="shared" si="10"/>
        <v>62.5</v>
      </c>
      <c r="CS6" s="33">
        <f t="shared" si="10"/>
        <v>62.45</v>
      </c>
      <c r="CT6" s="33">
        <f t="shared" si="10"/>
        <v>62.12</v>
      </c>
      <c r="CU6" s="32" t="str">
        <f>IF(CU7="","",IF(CU7="-","【-】","【"&amp;SUBSTITUTE(TEXT(CU7,"#,##0.00"),"-","△")&amp;"】"))</f>
        <v>【59.80】</v>
      </c>
      <c r="CV6" s="33">
        <f>IF(CV7="",NA(),CV7)</f>
        <v>91.22</v>
      </c>
      <c r="CW6" s="33">
        <f t="shared" ref="CW6:DE6" si="11">IF(CW7="",NA(),CW7)</f>
        <v>91.44</v>
      </c>
      <c r="CX6" s="33">
        <f t="shared" si="11"/>
        <v>90.45</v>
      </c>
      <c r="CY6" s="33">
        <f t="shared" si="11"/>
        <v>91.1</v>
      </c>
      <c r="CZ6" s="33">
        <f t="shared" si="11"/>
        <v>90.18</v>
      </c>
      <c r="DA6" s="33">
        <f t="shared" si="11"/>
        <v>89.94</v>
      </c>
      <c r="DB6" s="33">
        <f t="shared" si="11"/>
        <v>89.45</v>
      </c>
      <c r="DC6" s="33">
        <f t="shared" si="11"/>
        <v>89.62</v>
      </c>
      <c r="DD6" s="33">
        <f t="shared" si="11"/>
        <v>89.76</v>
      </c>
      <c r="DE6" s="33">
        <f t="shared" si="11"/>
        <v>89.45</v>
      </c>
      <c r="DF6" s="32" t="str">
        <f>IF(DF7="","",IF(DF7="-","【-】","【"&amp;SUBSTITUTE(TEXT(DF7,"#,##0.00"),"-","△")&amp;"】"))</f>
        <v>【89.78】</v>
      </c>
      <c r="DG6" s="33">
        <f>IF(DG7="",NA(),DG7)</f>
        <v>38.69</v>
      </c>
      <c r="DH6" s="33">
        <f t="shared" ref="DH6:DP6" si="12">IF(DH7="",NA(),DH7)</f>
        <v>40.86</v>
      </c>
      <c r="DI6" s="33">
        <f t="shared" si="12"/>
        <v>42.97</v>
      </c>
      <c r="DJ6" s="33">
        <f t="shared" si="12"/>
        <v>45.05</v>
      </c>
      <c r="DK6" s="33">
        <f t="shared" si="12"/>
        <v>47.43</v>
      </c>
      <c r="DL6" s="33">
        <f t="shared" si="12"/>
        <v>38.29</v>
      </c>
      <c r="DM6" s="33">
        <f t="shared" si="12"/>
        <v>39.159999999999997</v>
      </c>
      <c r="DN6" s="33">
        <f t="shared" si="12"/>
        <v>40.21</v>
      </c>
      <c r="DO6" s="33">
        <f t="shared" si="12"/>
        <v>41.12</v>
      </c>
      <c r="DP6" s="33">
        <f t="shared" si="12"/>
        <v>44.91</v>
      </c>
      <c r="DQ6" s="32" t="str">
        <f>IF(DQ7="","",IF(DQ7="-","【-】","【"&amp;SUBSTITUTE(TEXT(DQ7,"#,##0.00"),"-","△")&amp;"】"))</f>
        <v>【46.31】</v>
      </c>
      <c r="DR6" s="33">
        <f>IF(DR7="",NA(),DR7)</f>
        <v>0.59</v>
      </c>
      <c r="DS6" s="33">
        <f t="shared" ref="DS6:EA6" si="13">IF(DS7="",NA(),DS7)</f>
        <v>0.87</v>
      </c>
      <c r="DT6" s="33">
        <f t="shared" si="13"/>
        <v>1.0900000000000001</v>
      </c>
      <c r="DU6" s="33">
        <f t="shared" si="13"/>
        <v>2.0099999999999998</v>
      </c>
      <c r="DV6" s="33">
        <f t="shared" si="13"/>
        <v>2.11</v>
      </c>
      <c r="DW6" s="33">
        <f t="shared" si="13"/>
        <v>7.87</v>
      </c>
      <c r="DX6" s="33">
        <f t="shared" si="13"/>
        <v>9.14</v>
      </c>
      <c r="DY6" s="33">
        <f t="shared" si="13"/>
        <v>10.19</v>
      </c>
      <c r="DZ6" s="33">
        <f t="shared" si="13"/>
        <v>10.9</v>
      </c>
      <c r="EA6" s="33">
        <f t="shared" si="13"/>
        <v>12.03</v>
      </c>
      <c r="EB6" s="32" t="str">
        <f>IF(EB7="","",IF(EB7="-","【-】","【"&amp;SUBSTITUTE(TEXT(EB7,"#,##0.00"),"-","△")&amp;"】"))</f>
        <v>【12.42】</v>
      </c>
      <c r="EC6" s="33">
        <f>IF(EC7="",NA(),EC7)</f>
        <v>0.1</v>
      </c>
      <c r="ED6" s="33">
        <f t="shared" ref="ED6:EL6" si="14">IF(ED7="",NA(),ED7)</f>
        <v>0.03</v>
      </c>
      <c r="EE6" s="32">
        <f t="shared" si="14"/>
        <v>0</v>
      </c>
      <c r="EF6" s="32">
        <f t="shared" si="14"/>
        <v>0</v>
      </c>
      <c r="EG6" s="33">
        <f t="shared" si="14"/>
        <v>0.09</v>
      </c>
      <c r="EH6" s="33">
        <f t="shared" si="14"/>
        <v>0.9</v>
      </c>
      <c r="EI6" s="33">
        <f t="shared" si="14"/>
        <v>1.01</v>
      </c>
      <c r="EJ6" s="33">
        <f t="shared" si="14"/>
        <v>0.88</v>
      </c>
      <c r="EK6" s="33">
        <f t="shared" si="14"/>
        <v>0.85</v>
      </c>
      <c r="EL6" s="33">
        <f t="shared" si="14"/>
        <v>0.75</v>
      </c>
      <c r="EM6" s="32" t="str">
        <f>IF(EM7="","",IF(EM7="-","【-】","【"&amp;SUBSTITUTE(TEXT(EM7,"#,##0.00"),"-","△")&amp;"】"))</f>
        <v>【0.78】</v>
      </c>
    </row>
    <row r="7" spans="1:143" s="34" customFormat="1">
      <c r="A7" s="26"/>
      <c r="B7" s="35">
        <v>2014</v>
      </c>
      <c r="C7" s="35">
        <v>92088</v>
      </c>
      <c r="D7" s="35">
        <v>46</v>
      </c>
      <c r="E7" s="35">
        <v>1</v>
      </c>
      <c r="F7" s="35">
        <v>0</v>
      </c>
      <c r="G7" s="35">
        <v>1</v>
      </c>
      <c r="H7" s="35" t="s">
        <v>93</v>
      </c>
      <c r="I7" s="35" t="s">
        <v>94</v>
      </c>
      <c r="J7" s="35" t="s">
        <v>95</v>
      </c>
      <c r="K7" s="35" t="s">
        <v>96</v>
      </c>
      <c r="L7" s="35" t="s">
        <v>97</v>
      </c>
      <c r="M7" s="36" t="s">
        <v>98</v>
      </c>
      <c r="N7" s="36">
        <v>71.430000000000007</v>
      </c>
      <c r="O7" s="36">
        <v>88.43</v>
      </c>
      <c r="P7" s="36">
        <v>3067</v>
      </c>
      <c r="Q7" s="36">
        <v>165842</v>
      </c>
      <c r="R7" s="36">
        <v>171.76</v>
      </c>
      <c r="S7" s="36">
        <v>965.54</v>
      </c>
      <c r="T7" s="36">
        <v>146803</v>
      </c>
      <c r="U7" s="36">
        <v>109.3</v>
      </c>
      <c r="V7" s="36">
        <v>1343.12</v>
      </c>
      <c r="W7" s="36">
        <v>122.55</v>
      </c>
      <c r="X7" s="36">
        <v>129.15</v>
      </c>
      <c r="Y7" s="36">
        <v>130.59</v>
      </c>
      <c r="Z7" s="36">
        <v>125.64</v>
      </c>
      <c r="AA7" s="36">
        <v>124.84</v>
      </c>
      <c r="AB7" s="36">
        <v>109.88</v>
      </c>
      <c r="AC7" s="36">
        <v>107.74</v>
      </c>
      <c r="AD7" s="36">
        <v>107.91</v>
      </c>
      <c r="AE7" s="36">
        <v>108.44</v>
      </c>
      <c r="AF7" s="36">
        <v>113.11</v>
      </c>
      <c r="AG7" s="36">
        <v>113.03</v>
      </c>
      <c r="AH7" s="36">
        <v>0</v>
      </c>
      <c r="AI7" s="36">
        <v>0</v>
      </c>
      <c r="AJ7" s="36">
        <v>0</v>
      </c>
      <c r="AK7" s="36">
        <v>0</v>
      </c>
      <c r="AL7" s="36">
        <v>0</v>
      </c>
      <c r="AM7" s="36">
        <v>1.1399999999999999</v>
      </c>
      <c r="AN7" s="36">
        <v>0.45</v>
      </c>
      <c r="AO7" s="36">
        <v>0.57999999999999996</v>
      </c>
      <c r="AP7" s="36">
        <v>0.81</v>
      </c>
      <c r="AQ7" s="36">
        <v>0</v>
      </c>
      <c r="AR7" s="36">
        <v>0.81</v>
      </c>
      <c r="AS7" s="36">
        <v>545.41999999999996</v>
      </c>
      <c r="AT7" s="36">
        <v>757.28</v>
      </c>
      <c r="AU7" s="36">
        <v>1025.03</v>
      </c>
      <c r="AV7" s="36">
        <v>1294.08</v>
      </c>
      <c r="AW7" s="36">
        <v>551.74</v>
      </c>
      <c r="AX7" s="36">
        <v>589.41999999999996</v>
      </c>
      <c r="AY7" s="36">
        <v>608.24</v>
      </c>
      <c r="AZ7" s="36">
        <v>633.30999999999995</v>
      </c>
      <c r="BA7" s="36">
        <v>648.09</v>
      </c>
      <c r="BB7" s="36">
        <v>344.19</v>
      </c>
      <c r="BC7" s="36">
        <v>264.16000000000003</v>
      </c>
      <c r="BD7" s="36">
        <v>355.98</v>
      </c>
      <c r="BE7" s="36">
        <v>334.66</v>
      </c>
      <c r="BF7" s="36">
        <v>313.36</v>
      </c>
      <c r="BG7" s="36">
        <v>317.93</v>
      </c>
      <c r="BH7" s="36">
        <v>307.11</v>
      </c>
      <c r="BI7" s="36">
        <v>260.54000000000002</v>
      </c>
      <c r="BJ7" s="36">
        <v>263.83999999999997</v>
      </c>
      <c r="BK7" s="36">
        <v>257.41000000000003</v>
      </c>
      <c r="BL7" s="36">
        <v>253.86</v>
      </c>
      <c r="BM7" s="36">
        <v>252.09</v>
      </c>
      <c r="BN7" s="36">
        <v>283.72000000000003</v>
      </c>
      <c r="BO7" s="36">
        <v>114.81</v>
      </c>
      <c r="BP7" s="36">
        <v>120.02</v>
      </c>
      <c r="BQ7" s="36">
        <v>118.79</v>
      </c>
      <c r="BR7" s="36">
        <v>115.16</v>
      </c>
      <c r="BS7" s="36">
        <v>115.37</v>
      </c>
      <c r="BT7" s="36">
        <v>102.82</v>
      </c>
      <c r="BU7" s="36">
        <v>100.16</v>
      </c>
      <c r="BV7" s="36">
        <v>100.16</v>
      </c>
      <c r="BW7" s="36">
        <v>100.07</v>
      </c>
      <c r="BX7" s="36">
        <v>106.22</v>
      </c>
      <c r="BY7" s="36">
        <v>104.6</v>
      </c>
      <c r="BZ7" s="36">
        <v>155.4</v>
      </c>
      <c r="CA7" s="36">
        <v>148.49</v>
      </c>
      <c r="CB7" s="36">
        <v>150.58000000000001</v>
      </c>
      <c r="CC7" s="36">
        <v>145</v>
      </c>
      <c r="CD7" s="36">
        <v>144.4</v>
      </c>
      <c r="CE7" s="36">
        <v>161.72999999999999</v>
      </c>
      <c r="CF7" s="36">
        <v>166.38</v>
      </c>
      <c r="CG7" s="36">
        <v>166.17</v>
      </c>
      <c r="CH7" s="36">
        <v>164.93</v>
      </c>
      <c r="CI7" s="36">
        <v>155.22999999999999</v>
      </c>
      <c r="CJ7" s="36">
        <v>164.21</v>
      </c>
      <c r="CK7" s="36">
        <v>62.07</v>
      </c>
      <c r="CL7" s="36">
        <v>61.29</v>
      </c>
      <c r="CM7" s="36">
        <v>62.15</v>
      </c>
      <c r="CN7" s="36">
        <v>62.28</v>
      </c>
      <c r="CO7" s="36">
        <v>62.16</v>
      </c>
      <c r="CP7" s="36">
        <v>63.12</v>
      </c>
      <c r="CQ7" s="36">
        <v>62.81</v>
      </c>
      <c r="CR7" s="36">
        <v>62.5</v>
      </c>
      <c r="CS7" s="36">
        <v>62.45</v>
      </c>
      <c r="CT7" s="36">
        <v>62.12</v>
      </c>
      <c r="CU7" s="36">
        <v>59.8</v>
      </c>
      <c r="CV7" s="36">
        <v>91.22</v>
      </c>
      <c r="CW7" s="36">
        <v>91.44</v>
      </c>
      <c r="CX7" s="36">
        <v>90.45</v>
      </c>
      <c r="CY7" s="36">
        <v>91.1</v>
      </c>
      <c r="CZ7" s="36">
        <v>90.18</v>
      </c>
      <c r="DA7" s="36">
        <v>89.94</v>
      </c>
      <c r="DB7" s="36">
        <v>89.45</v>
      </c>
      <c r="DC7" s="36">
        <v>89.62</v>
      </c>
      <c r="DD7" s="36">
        <v>89.76</v>
      </c>
      <c r="DE7" s="36">
        <v>89.45</v>
      </c>
      <c r="DF7" s="36">
        <v>89.78</v>
      </c>
      <c r="DG7" s="36">
        <v>38.69</v>
      </c>
      <c r="DH7" s="36">
        <v>40.86</v>
      </c>
      <c r="DI7" s="36">
        <v>42.97</v>
      </c>
      <c r="DJ7" s="36">
        <v>45.05</v>
      </c>
      <c r="DK7" s="36">
        <v>47.43</v>
      </c>
      <c r="DL7" s="36">
        <v>38.29</v>
      </c>
      <c r="DM7" s="36">
        <v>39.159999999999997</v>
      </c>
      <c r="DN7" s="36">
        <v>40.21</v>
      </c>
      <c r="DO7" s="36">
        <v>41.12</v>
      </c>
      <c r="DP7" s="36">
        <v>44.91</v>
      </c>
      <c r="DQ7" s="36">
        <v>46.31</v>
      </c>
      <c r="DR7" s="36">
        <v>0.59</v>
      </c>
      <c r="DS7" s="36">
        <v>0.87</v>
      </c>
      <c r="DT7" s="36">
        <v>1.0900000000000001</v>
      </c>
      <c r="DU7" s="36">
        <v>2.0099999999999998</v>
      </c>
      <c r="DV7" s="36">
        <v>2.11</v>
      </c>
      <c r="DW7" s="36">
        <v>7.87</v>
      </c>
      <c r="DX7" s="36">
        <v>9.14</v>
      </c>
      <c r="DY7" s="36">
        <v>10.19</v>
      </c>
      <c r="DZ7" s="36">
        <v>10.9</v>
      </c>
      <c r="EA7" s="36">
        <v>12.03</v>
      </c>
      <c r="EB7" s="36">
        <v>12.42</v>
      </c>
      <c r="EC7" s="36">
        <v>0.1</v>
      </c>
      <c r="ED7" s="36">
        <v>0.03</v>
      </c>
      <c r="EE7" s="36">
        <v>0</v>
      </c>
      <c r="EF7" s="36">
        <v>0</v>
      </c>
      <c r="EG7" s="36">
        <v>0.09</v>
      </c>
      <c r="EH7" s="36">
        <v>0.9</v>
      </c>
      <c r="EI7" s="36">
        <v>1.01</v>
      </c>
      <c r="EJ7" s="36">
        <v>0.88</v>
      </c>
      <c r="EK7" s="36">
        <v>0.85</v>
      </c>
      <c r="EL7" s="36">
        <v>0.75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栃木県</cp:lastModifiedBy>
  <cp:lastPrinted>2016-02-05T07:45:23Z</cp:lastPrinted>
  <dcterms:created xsi:type="dcterms:W3CDTF">2016-01-18T04:42:21Z</dcterms:created>
  <dcterms:modified xsi:type="dcterms:W3CDTF">2016-02-05T07:45:35Z</dcterms:modified>
</cp:coreProperties>
</file>