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3STXrhEvFq9/rCBXWC4jB9YzRiTV6J7p8OXoscyibLOKu30SANXPMJUDUwsUIT4kUKum1OAOe0SmRf+CIIEu9w==" workbookSaltValue="CuZXQS5lLl06aFtLBIQbbQ==" workbookSpinCount="100000" lockStructure="1"/>
  <bookViews>
    <workbookView xWindow="0" yWindow="0" windowWidth="20460" windowHeight="75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<sst xmlns="http://schemas.openxmlformats.org/spreadsheetml/2006/main" count="228" uniqueCount="115">
  <si>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</si>
  <si>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</si>
  <si>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</si>
  <si>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</si>
  <si>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</si>
  <si>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</si>
  <si>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</si>
  <si>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</si>
  <si>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</si>
  <si>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</si>
  <si>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</si>
  <si>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</si>
  <si>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</si>
  <si>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</si>
  <si>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</si>
  <si>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</si>
  <si>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</si>
  <si>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</si>
  <si>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</si>
  <si>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</si>
  <si>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</si>
  <si>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</si>
  <si>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</si>
  <si>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</si>
  <si>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</si>
  <si>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</si>
  <si>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</si>
  <si>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</si>
  <si>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</si>
  <si>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</si>
  <si>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</si>
  <si>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</si>
  <si>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</si>
  <si>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</si>
  <si>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</si>
  <si>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</si>
  <si>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</si>
  <si>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</si>
  <si>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</si>
  <si>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</si>
  <si>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</si>
  <si>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</si>
  <si>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</si>
  <si>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</si>
  <si>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</si>
  <si>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</si>
  <si>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</si>
  <si>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</si>
  <si>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</si>
  <si>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</si>
  <si>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</si>
  <si>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</si>
  <si>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</si>
  <si>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</si>
  <si>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</si>
  <si>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</si>
  <si>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</si>
  <si>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</si>
  <si>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</si>
  <si>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</si>
  <si>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</si>
  <si>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</si>
  <si>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</si>
  <si>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</si>
  <si>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</si>
  <si>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</si>
  <si>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</si>
  <si>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</si>
  <si>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</si>
  <si>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</si>
  <si>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</si>
  <si>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</si>
  <si>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</si>
  <si>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</si>
  <si>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</si>
  <si>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</si>
  <si>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</si>
  <si>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</si>
  <si>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</si>
  <si>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</si>
  <si>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</si>
  <si>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</si>
  <si>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</si>
  <si>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</si>
  <si>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</si>
  <si>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</si>
  <si>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</si>
  <si>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</si>
  <si>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</si>
  <si>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</si>
  <si>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</si>
  <si>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</si>
  <si>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</si>
  <si>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</si>
  <si>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</si>
  <si>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</si>
  <si>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</si>
  <si>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</si>
  <si>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</si>
  <si>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</si>
  <si>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</si>
  <si>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</si>
  <si>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</si>
  <si>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</si>
  <si>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</si>
  <si>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</si>
  <si>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</si>
  <si>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</si>
  <si>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</si>
  <si>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</si>
  <si>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</si>
  <si>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</si>
  <si>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有形固定資産減価償却率(①)は年々増加しており、類似団体平均値を上回っている。施設の老朽化が進んでおり、今後は計画的な施設の更新が必要である。
　管路経年比率(②)は類似団体平均値を下回っているが、数値は上昇傾向にあり、今後法定耐用年数を超える管路は年々増加していくことが見込まれる。
　また、管路更新率(③)は0.30と低く、類似団体平均値を下回っている。今後は、法定耐用年数を超える水道施設や管路の増加が見込まれるため、水道ビジョンに基づき老朽化及び耐震化の両面から計画的な管路更新の必要がある。</t>
    <rPh sb="1" eb="3">
      <t>ユウケイ</t>
    </rPh>
    <rPh sb="3" eb="5">
      <t>コテイ</t>
    </rPh>
    <rPh sb="5" eb="7">
      <t>シサン</t>
    </rPh>
    <rPh sb="7" eb="9">
      <t>ゲンカ</t>
    </rPh>
    <rPh sb="9" eb="11">
      <t>ショウキャク</t>
    </rPh>
    <rPh sb="11" eb="12">
      <t>リツ</t>
    </rPh>
    <rPh sb="16" eb="18">
      <t>ネンネン</t>
    </rPh>
    <rPh sb="18" eb="20">
      <t>ゾウカ</t>
    </rPh>
    <rPh sb="25" eb="27">
      <t>ルイジ</t>
    </rPh>
    <rPh sb="27" eb="29">
      <t>ダンタイ</t>
    </rPh>
    <rPh sb="29" eb="32">
      <t>ヘイキンチ</t>
    </rPh>
    <rPh sb="33" eb="35">
      <t>ウワマワ</t>
    </rPh>
    <rPh sb="40" eb="42">
      <t>シセツ</t>
    </rPh>
    <rPh sb="43" eb="46">
      <t>ロウキュウカ</t>
    </rPh>
    <rPh sb="47" eb="48">
      <t>スス</t>
    </rPh>
    <rPh sb="53" eb="55">
      <t>コンゴ</t>
    </rPh>
    <rPh sb="56" eb="59">
      <t>ケイカクテキ</t>
    </rPh>
    <rPh sb="60" eb="62">
      <t>シセツ</t>
    </rPh>
    <rPh sb="63" eb="65">
      <t>コウシン</t>
    </rPh>
    <rPh sb="66" eb="68">
      <t>ヒツヨウ</t>
    </rPh>
    <rPh sb="74" eb="76">
      <t>カンロ</t>
    </rPh>
    <rPh sb="76" eb="78">
      <t>ケイネン</t>
    </rPh>
    <rPh sb="78" eb="80">
      <t>ヒリツ</t>
    </rPh>
    <rPh sb="84" eb="86">
      <t>ルイジ</t>
    </rPh>
    <rPh sb="86" eb="88">
      <t>ダンタイ</t>
    </rPh>
    <rPh sb="88" eb="91">
      <t>ヘイキンチ</t>
    </rPh>
    <rPh sb="92" eb="94">
      <t>シタマワ</t>
    </rPh>
    <rPh sb="100" eb="102">
      <t>スウチ</t>
    </rPh>
    <rPh sb="103" eb="105">
      <t>ジョウショウ</t>
    </rPh>
    <rPh sb="105" eb="107">
      <t>ケイコウ</t>
    </rPh>
    <rPh sb="111" eb="113">
      <t>コンゴ</t>
    </rPh>
    <rPh sb="113" eb="115">
      <t>ホウテイ</t>
    </rPh>
    <rPh sb="115" eb="117">
      <t>タイヨウ</t>
    </rPh>
    <rPh sb="117" eb="119">
      <t>ネンスウ</t>
    </rPh>
    <rPh sb="120" eb="121">
      <t>コ</t>
    </rPh>
    <rPh sb="123" eb="125">
      <t>カンロ</t>
    </rPh>
    <rPh sb="126" eb="128">
      <t>ネンネン</t>
    </rPh>
    <rPh sb="128" eb="130">
      <t>ゾウカ</t>
    </rPh>
    <rPh sb="137" eb="139">
      <t>ミコ</t>
    </rPh>
    <rPh sb="148" eb="150">
      <t>カンロ</t>
    </rPh>
    <rPh sb="150" eb="152">
      <t>コウシン</t>
    </rPh>
    <rPh sb="152" eb="153">
      <t>リツ</t>
    </rPh>
    <rPh sb="162" eb="163">
      <t>ヒク</t>
    </rPh>
    <rPh sb="165" eb="167">
      <t>ルイジ</t>
    </rPh>
    <rPh sb="167" eb="169">
      <t>ダンタイ</t>
    </rPh>
    <rPh sb="169" eb="172">
      <t>ヘイキンチ</t>
    </rPh>
    <rPh sb="173" eb="175">
      <t>シタマワ</t>
    </rPh>
    <rPh sb="180" eb="182">
      <t>コンゴ</t>
    </rPh>
    <rPh sb="184" eb="186">
      <t>ホウテイ</t>
    </rPh>
    <rPh sb="186" eb="188">
      <t>タイヨウ</t>
    </rPh>
    <rPh sb="188" eb="190">
      <t>ネンスウ</t>
    </rPh>
    <rPh sb="191" eb="192">
      <t>コ</t>
    </rPh>
    <rPh sb="194" eb="196">
      <t>スイドウ</t>
    </rPh>
    <rPh sb="196" eb="198">
      <t>シセツ</t>
    </rPh>
    <rPh sb="199" eb="201">
      <t>カンロ</t>
    </rPh>
    <rPh sb="202" eb="204">
      <t>ゾウカ</t>
    </rPh>
    <rPh sb="205" eb="207">
      <t>ミコ</t>
    </rPh>
    <rPh sb="213" eb="215">
      <t>スイドウ</t>
    </rPh>
    <rPh sb="220" eb="221">
      <t>モト</t>
    </rPh>
    <rPh sb="223" eb="226">
      <t>ロウキュウカ</t>
    </rPh>
    <rPh sb="226" eb="227">
      <t>オヨ</t>
    </rPh>
    <rPh sb="228" eb="231">
      <t>タイシンカ</t>
    </rPh>
    <rPh sb="232" eb="234">
      <t>リョウメン</t>
    </rPh>
    <rPh sb="236" eb="239">
      <t>ケイカクテキ</t>
    </rPh>
    <rPh sb="240" eb="242">
      <t>カンロ</t>
    </rPh>
    <rPh sb="242" eb="244">
      <t>コウシン</t>
    </rPh>
    <rPh sb="245" eb="247">
      <t>ヒツヨウ</t>
    </rPh>
    <phoneticPr fontId="4"/>
  </si>
  <si>
    <t xml:space="preserve"> 令和2年度は、新型コロナウィルス対策事業として、基本料金4ヶ月分（税抜2.4億円）の減免を実施したことにより、収益に係る指標が一時的に悪化したものの、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rPh sb="1" eb="3">
      <t>レイワ</t>
    </rPh>
    <rPh sb="4" eb="6">
      <t>ネンド</t>
    </rPh>
    <rPh sb="8" eb="10">
      <t>シンガタ</t>
    </rPh>
    <rPh sb="17" eb="19">
      <t>タイサク</t>
    </rPh>
    <rPh sb="19" eb="21">
      <t>ジギョウ</t>
    </rPh>
    <rPh sb="25" eb="27">
      <t>キホン</t>
    </rPh>
    <rPh sb="27" eb="29">
      <t>リョウキン</t>
    </rPh>
    <rPh sb="31" eb="32">
      <t>ゲツ</t>
    </rPh>
    <rPh sb="32" eb="33">
      <t>ブン</t>
    </rPh>
    <rPh sb="34" eb="35">
      <t>ゼイ</t>
    </rPh>
    <rPh sb="35" eb="36">
      <t>ヌ</t>
    </rPh>
    <rPh sb="39" eb="41">
      <t>オクエン</t>
    </rPh>
    <rPh sb="43" eb="45">
      <t>ゲンメン</t>
    </rPh>
    <rPh sb="46" eb="48">
      <t>ジッシ</t>
    </rPh>
    <rPh sb="56" eb="58">
      <t>シュウエキ</t>
    </rPh>
    <rPh sb="59" eb="60">
      <t>カカ</t>
    </rPh>
    <rPh sb="61" eb="63">
      <t>シヒョウ</t>
    </rPh>
    <rPh sb="64" eb="67">
      <t>イチジテキ</t>
    </rPh>
    <rPh sb="68" eb="70">
      <t>アッカ</t>
    </rPh>
    <rPh sb="76" eb="78">
      <t>ゲンザイ</t>
    </rPh>
    <rPh sb="80" eb="82">
      <t>キュウスイ</t>
    </rPh>
    <rPh sb="82" eb="84">
      <t>シュウエキ</t>
    </rPh>
    <rPh sb="85" eb="87">
      <t>アンテイ</t>
    </rPh>
    <rPh sb="89" eb="91">
      <t>ケイジョウ</t>
    </rPh>
    <rPh sb="91" eb="93">
      <t>シュウシ</t>
    </rPh>
    <rPh sb="93" eb="95">
      <t>ヒリツ</t>
    </rPh>
    <rPh sb="96" eb="97">
      <t>タカ</t>
    </rPh>
    <rPh sb="99" eb="101">
      <t>ケイエイ</t>
    </rPh>
    <rPh sb="102" eb="104">
      <t>ヒツヨウ</t>
    </rPh>
    <rPh sb="105" eb="107">
      <t>ケイヒ</t>
    </rPh>
    <rPh sb="108" eb="110">
      <t>リョウキン</t>
    </rPh>
    <rPh sb="111" eb="112">
      <t>マカナ</t>
    </rPh>
    <rPh sb="120" eb="122">
      <t>ユウシュウ</t>
    </rPh>
    <rPh sb="122" eb="123">
      <t>リツ</t>
    </rPh>
    <rPh sb="124" eb="125">
      <t>タカ</t>
    </rPh>
    <rPh sb="127" eb="129">
      <t>キュウスイ</t>
    </rPh>
    <rPh sb="129" eb="130">
      <t>リョウ</t>
    </rPh>
    <rPh sb="131" eb="133">
      <t>リエキ</t>
    </rPh>
    <rPh sb="134" eb="135">
      <t>ムス</t>
    </rPh>
    <rPh sb="142" eb="144">
      <t>ケイエイ</t>
    </rPh>
    <rPh sb="145" eb="148">
      <t>ケンゼンセイ</t>
    </rPh>
    <rPh sb="149" eb="152">
      <t>コウリツセイ</t>
    </rPh>
    <rPh sb="154" eb="156">
      <t>ハンダン</t>
    </rPh>
    <rPh sb="159" eb="160">
      <t>オオム</t>
    </rPh>
    <rPh sb="161" eb="163">
      <t>ケンゼン</t>
    </rPh>
    <rPh sb="164" eb="166">
      <t>ケイエイ</t>
    </rPh>
    <rPh sb="166" eb="168">
      <t>ジョウキョウ</t>
    </rPh>
    <rPh sb="172" eb="173">
      <t>カンガ</t>
    </rPh>
    <rPh sb="182" eb="184">
      <t>イッポウ</t>
    </rPh>
    <rPh sb="186" eb="188">
      <t>シサン</t>
    </rPh>
    <rPh sb="189" eb="192">
      <t>ロウキュウカ</t>
    </rPh>
    <rPh sb="193" eb="194">
      <t>スス</t>
    </rPh>
    <rPh sb="199" eb="201">
      <t>カンロ</t>
    </rPh>
    <rPh sb="201" eb="204">
      <t>ケイネンカ</t>
    </rPh>
    <rPh sb="204" eb="205">
      <t>リツ</t>
    </rPh>
    <rPh sb="206" eb="208">
      <t>コンゴ</t>
    </rPh>
    <rPh sb="208" eb="210">
      <t>ゾウカ</t>
    </rPh>
    <rPh sb="211" eb="213">
      <t>ミコ</t>
    </rPh>
    <rPh sb="221" eb="224">
      <t>ケイカクテキ</t>
    </rPh>
    <rPh sb="225" eb="227">
      <t>カンロ</t>
    </rPh>
    <rPh sb="228" eb="230">
      <t>コウシン</t>
    </rPh>
    <rPh sb="231" eb="232">
      <t>オコナ</t>
    </rPh>
    <rPh sb="241" eb="243">
      <t>コウシン</t>
    </rPh>
    <rPh sb="250" eb="252">
      <t>スイドウ</t>
    </rPh>
    <rPh sb="257" eb="258">
      <t>モト</t>
    </rPh>
    <rPh sb="260" eb="262">
      <t>コウシン</t>
    </rPh>
    <rPh sb="262" eb="264">
      <t>ヒヨウ</t>
    </rPh>
    <rPh sb="265" eb="267">
      <t>シュクゲン</t>
    </rPh>
    <rPh sb="268" eb="270">
      <t>ザイセイ</t>
    </rPh>
    <rPh sb="270" eb="272">
      <t>フタン</t>
    </rPh>
    <rPh sb="273" eb="276">
      <t>ヘイジュンカ</t>
    </rPh>
    <rPh sb="277" eb="279">
      <t>サイシン</t>
    </rPh>
    <rPh sb="279" eb="281">
      <t>ギジュツ</t>
    </rPh>
    <rPh sb="282" eb="284">
      <t>ドウニュウ</t>
    </rPh>
    <rPh sb="284" eb="285">
      <t>トウ</t>
    </rPh>
    <rPh sb="286" eb="287">
      <t>ト</t>
    </rPh>
    <rPh sb="288" eb="289">
      <t>ク</t>
    </rPh>
    <rPh sb="294" eb="296">
      <t>ケイエイ</t>
    </rPh>
    <rPh sb="297" eb="300">
      <t>ケンゼンカ</t>
    </rPh>
    <rPh sb="301" eb="304">
      <t>コウリツカ</t>
    </rPh>
    <rPh sb="305" eb="307">
      <t>スイシン</t>
    </rPh>
    <phoneticPr fontId="4"/>
  </si>
  <si>
    <r>
      <rPr>
        <sz val="11"/>
        <rFont val="ＭＳ ゴシック"/>
        <family val="3"/>
        <charset val="128"/>
      </rPr>
      <t>　経常収支比率(①)は120%を超えており、類似団体平均値を上回っている。また、累積欠損金(②)は今年度も発生しておらず、経営は概ね健全な水準にあると考えられる。しかし、今後経常収益の大幅な増加は見込めないことから、経費の抑制に努め、今後も健全な経営を維持していくことが必要である。
　流動比率(③)は新型コロナウィルス対策事業として基本料金を減免した事により令和2年度は一時的に下がったが、流動負債に対する支払能力に問題はないと考える。
　企業債残高対給水収益比率(④)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料金回収率(⑤)は100%を超えており、現行の料金水準は健全なレベルにあると考える。
　また、給水原価(⑥)は、年間総有収水量の増加により令和元年度より減少しており、類似団体平均値を下回っている。
　施設利用率(⑦)は、類似団体平均値を上回っており、施設規模・稼働率は概ね適正であると考える。
　</t>
    </r>
    <r>
      <rPr>
        <sz val="11"/>
        <color theme="1"/>
        <rFont val="ＭＳ ゴシック"/>
        <family val="3"/>
        <charset val="128"/>
      </rPr>
      <t>有収率(⑧)は90%を超えと高い水準を保っており、漏水対策の効果が表れていると考えられ、給水される水量が収益につなげられている。</t>
    </r>
    <rPh sb="1" eb="3">
      <t>ケイジョウ</t>
    </rPh>
    <rPh sb="3" eb="5">
      <t>シュウシ</t>
    </rPh>
    <rPh sb="5" eb="7">
      <t>ヒリツ</t>
    </rPh>
    <rPh sb="16" eb="17">
      <t>コ</t>
    </rPh>
    <rPh sb="22" eb="24">
      <t>ルイジ</t>
    </rPh>
    <rPh sb="24" eb="26">
      <t>ダンタイ</t>
    </rPh>
    <rPh sb="26" eb="29">
      <t>ヘイキンチ</t>
    </rPh>
    <rPh sb="30" eb="32">
      <t>ウワマワ</t>
    </rPh>
    <rPh sb="40" eb="42">
      <t>ルイセキ</t>
    </rPh>
    <rPh sb="42" eb="44">
      <t>ケッソン</t>
    </rPh>
    <rPh sb="44" eb="45">
      <t>キン</t>
    </rPh>
    <rPh sb="49" eb="52">
      <t>コンネンド</t>
    </rPh>
    <rPh sb="53" eb="55">
      <t>ハッセイ</t>
    </rPh>
    <rPh sb="61" eb="63">
      <t>ケイエイ</t>
    </rPh>
    <rPh sb="64" eb="65">
      <t>オオム</t>
    </rPh>
    <rPh sb="66" eb="68">
      <t>ケンゼン</t>
    </rPh>
    <rPh sb="69" eb="71">
      <t>スイジュン</t>
    </rPh>
    <rPh sb="75" eb="76">
      <t>カンガ</t>
    </rPh>
    <rPh sb="85" eb="87">
      <t>コンゴ</t>
    </rPh>
    <rPh sb="87" eb="89">
      <t>ケイジョウ</t>
    </rPh>
    <rPh sb="89" eb="91">
      <t>シュウエキ</t>
    </rPh>
    <rPh sb="92" eb="94">
      <t>オオハバ</t>
    </rPh>
    <rPh sb="95" eb="97">
      <t>ゾウカ</t>
    </rPh>
    <rPh sb="98" eb="100">
      <t>ミコ</t>
    </rPh>
    <rPh sb="108" eb="110">
      <t>ケイヒ</t>
    </rPh>
    <rPh sb="111" eb="113">
      <t>ヨクセイ</t>
    </rPh>
    <rPh sb="114" eb="115">
      <t>ツト</t>
    </rPh>
    <rPh sb="117" eb="119">
      <t>コンゴ</t>
    </rPh>
    <rPh sb="120" eb="122">
      <t>ケンゼン</t>
    </rPh>
    <rPh sb="123" eb="125">
      <t>ケイエイ</t>
    </rPh>
    <rPh sb="126" eb="128">
      <t>イジ</t>
    </rPh>
    <rPh sb="135" eb="137">
      <t>ヒツヨウ</t>
    </rPh>
    <rPh sb="143" eb="145">
      <t>リュウドウ</t>
    </rPh>
    <rPh sb="145" eb="147">
      <t>ヒリツ</t>
    </rPh>
    <rPh sb="151" eb="153">
      <t>シンガタ</t>
    </rPh>
    <rPh sb="160" eb="162">
      <t>タイサク</t>
    </rPh>
    <rPh sb="162" eb="164">
      <t>ジギョウ</t>
    </rPh>
    <rPh sb="167" eb="169">
      <t>キホン</t>
    </rPh>
    <rPh sb="169" eb="171">
      <t>リョウキン</t>
    </rPh>
    <rPh sb="172" eb="174">
      <t>ゲンメン</t>
    </rPh>
    <rPh sb="176" eb="177">
      <t>コト</t>
    </rPh>
    <rPh sb="180" eb="182">
      <t>レイワ</t>
    </rPh>
    <rPh sb="183" eb="185">
      <t>ネンド</t>
    </rPh>
    <rPh sb="186" eb="189">
      <t>イチジテキ</t>
    </rPh>
    <rPh sb="190" eb="191">
      <t>サ</t>
    </rPh>
    <rPh sb="196" eb="198">
      <t>リュウドウ</t>
    </rPh>
    <rPh sb="198" eb="200">
      <t>フサイ</t>
    </rPh>
    <rPh sb="201" eb="202">
      <t>タイ</t>
    </rPh>
    <rPh sb="204" eb="206">
      <t>シハラ</t>
    </rPh>
    <rPh sb="206" eb="208">
      <t>ノウリョク</t>
    </rPh>
    <rPh sb="209" eb="211">
      <t>モンダイ</t>
    </rPh>
    <rPh sb="215" eb="216">
      <t>カンガ</t>
    </rPh>
    <rPh sb="223" eb="224">
      <t>サイ</t>
    </rPh>
    <rPh sb="224" eb="226">
      <t>ザンダカ</t>
    </rPh>
    <rPh sb="226" eb="227">
      <t>タイ</t>
    </rPh>
    <rPh sb="227" eb="229">
      <t>キュウスイ</t>
    </rPh>
    <rPh sb="229" eb="231">
      <t>シュウエキ</t>
    </rPh>
    <rPh sb="231" eb="233">
      <t>ヒリツ</t>
    </rPh>
    <rPh sb="238" eb="240">
      <t>ヘイセイ</t>
    </rPh>
    <rPh sb="242" eb="244">
      <t>ネンド</t>
    </rPh>
    <rPh sb="246" eb="248">
      <t>キギョウ</t>
    </rPh>
    <rPh sb="248" eb="249">
      <t>サイ</t>
    </rPh>
    <rPh sb="250" eb="251">
      <t>カ</t>
    </rPh>
    <rPh sb="252" eb="253">
      <t>イ</t>
    </rPh>
    <rPh sb="264" eb="266">
      <t>ネンネン</t>
    </rPh>
    <rPh sb="266" eb="268">
      <t>ゲンショウ</t>
    </rPh>
    <rPh sb="273" eb="275">
      <t>ルイジ</t>
    </rPh>
    <rPh sb="275" eb="277">
      <t>ダンタイ</t>
    </rPh>
    <rPh sb="277" eb="280">
      <t>ヘイキンチ</t>
    </rPh>
    <rPh sb="281" eb="283">
      <t>シタマワ</t>
    </rPh>
    <rPh sb="292" eb="294">
      <t>コンゴ</t>
    </rPh>
    <rPh sb="294" eb="297">
      <t>ジョウスイジョウ</t>
    </rPh>
    <rPh sb="297" eb="298">
      <t>トウ</t>
    </rPh>
    <rPh sb="298" eb="300">
      <t>コウシン</t>
    </rPh>
    <rPh sb="300" eb="302">
      <t>セイビ</t>
    </rPh>
    <rPh sb="303" eb="304">
      <t>トモナ</t>
    </rPh>
    <rPh sb="305" eb="307">
      <t>キギョウ</t>
    </rPh>
    <rPh sb="307" eb="308">
      <t>サイ</t>
    </rPh>
    <rPh sb="309" eb="310">
      <t>カ</t>
    </rPh>
    <rPh sb="311" eb="312">
      <t>イ</t>
    </rPh>
    <rPh sb="314" eb="316">
      <t>ヨテイ</t>
    </rPh>
    <rPh sb="323" eb="326">
      <t>スウネンゴ</t>
    </rPh>
    <rPh sb="327" eb="329">
      <t>キギョウ</t>
    </rPh>
    <rPh sb="329" eb="330">
      <t>サイ</t>
    </rPh>
    <rPh sb="330" eb="332">
      <t>ザンダカ</t>
    </rPh>
    <rPh sb="332" eb="334">
      <t>キボ</t>
    </rPh>
    <rPh sb="335" eb="337">
      <t>ゾウカ</t>
    </rPh>
    <rPh sb="339" eb="341">
      <t>ミコ</t>
    </rPh>
    <rPh sb="348" eb="350">
      <t>リョウキン</t>
    </rPh>
    <rPh sb="395" eb="396">
      <t>キュウ</t>
    </rPh>
    <rPh sb="404" eb="406">
      <t>ネンカン</t>
    </rPh>
    <rPh sb="406" eb="407">
      <t>ソウ</t>
    </rPh>
    <rPh sb="407" eb="409">
      <t>ユウシュウ</t>
    </rPh>
    <rPh sb="409" eb="411">
      <t>スイリョウ</t>
    </rPh>
    <rPh sb="412" eb="414">
      <t>ゾウカ</t>
    </rPh>
    <rPh sb="417" eb="419">
      <t>レイワ</t>
    </rPh>
    <rPh sb="419" eb="420">
      <t>ガン</t>
    </rPh>
    <rPh sb="424" eb="426">
      <t>ゲンショウ</t>
    </rPh>
    <rPh sb="431" eb="433">
      <t>ルイジ</t>
    </rPh>
    <rPh sb="433" eb="435">
      <t>ダンタイ</t>
    </rPh>
    <rPh sb="435" eb="438">
      <t>ヘイキンチ</t>
    </rPh>
    <rPh sb="439" eb="441">
      <t>シタマワ</t>
    </rPh>
    <rPh sb="448" eb="450">
      <t>シセツ</t>
    </rPh>
    <rPh sb="450" eb="453">
      <t>リヨウリツ</t>
    </rPh>
    <rPh sb="458" eb="460">
      <t>ルイジ</t>
    </rPh>
    <rPh sb="460" eb="462">
      <t>ダンタイ</t>
    </rPh>
    <rPh sb="462" eb="465">
      <t>ヘイキンチ</t>
    </rPh>
    <rPh sb="466" eb="468">
      <t>ウワマワ</t>
    </rPh>
    <rPh sb="473" eb="475">
      <t>シセツ</t>
    </rPh>
    <rPh sb="475" eb="477">
      <t>キボ</t>
    </rPh>
    <rPh sb="482" eb="483">
      <t>オオム</t>
    </rPh>
    <rPh sb="484" eb="486">
      <t>テキセイ</t>
    </rPh>
    <rPh sb="490" eb="491">
      <t>カンガ</t>
    </rPh>
    <rPh sb="496" eb="499">
      <t>ユウシュウリツ</t>
    </rPh>
    <rPh sb="507" eb="508">
      <t>コ</t>
    </rPh>
    <rPh sb="510" eb="511">
      <t>タカ</t>
    </rPh>
    <rPh sb="512" eb="514">
      <t>スイジュン</t>
    </rPh>
    <rPh sb="515" eb="516">
      <t>タモ</t>
    </rPh>
    <rPh sb="521" eb="523">
      <t>ロウスイ</t>
    </rPh>
    <rPh sb="523" eb="525">
      <t>タイサク</t>
    </rPh>
    <rPh sb="526" eb="528">
      <t>コウカ</t>
    </rPh>
    <rPh sb="529" eb="530">
      <t>アラワ</t>
    </rPh>
    <rPh sb="535" eb="536">
      <t>カンガ</t>
    </rPh>
    <rPh sb="540" eb="542">
      <t>キュウスイ</t>
    </rPh>
    <rPh sb="545" eb="547">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</si>
</sst>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0.08</c:v>
                </c:pt>
                <c:pt idx="2">
                  <c:v>0.05</c:v>
                </c:pt>
                <c:pt idx="3">
                  <c:v>0.11</c:v>
                </c:pt>
                <c:pt idx="4">
                  <c:v>0.3</c:v>
                </c:pt>
              </c:numCache>
            </c:numRef>
          </c:val>
          <c:extLst>
            <c:ext xmlns:c16="http://schemas.microsoft.com/office/drawing/2014/chart" uri="{C3380CC4-5D6E-409C-BE32-E72D297353CC}">
              <c16:uniqueId val="{00000000-8A0A-49BD-9094-62C03FE0D2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0.74</c:v>
                </c:pt>
                <c:pt idx="2">
                  <c:v>0.72</c:v>
                </c:pt>
                <c:pt idx="3">
                  <c:v>0.66</c:v>
                </c:pt>
                <c:pt idx="4">
                  <c:v>0.67</c:v>
                </c:pt>
              </c:numCache>
            </c:numRef>
          </c:val>
          <c:smooth val="0"/>
          <c:extLst>
            <c:ext xmlns:c16="http://schemas.microsoft.com/office/drawing/2014/chart" uri="{C3380CC4-5D6E-409C-BE32-E72D297353CC}">
              <c16:uniqueId val="{00000001-8A0A-49BD-9094-62C03FE0D2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62.76</c:v>
                </c:pt>
                <c:pt idx="1">
                  <c:v>63.66</c:v>
                </c:pt>
                <c:pt idx="2">
                  <c:v>62.96</c:v>
                </c:pt>
                <c:pt idx="3">
                  <c:v>62.9</c:v>
                </c:pt>
                <c:pt idx="4">
                  <c:v>64.52</c:v>
                </c:pt>
              </c:numCache>
            </c:numRef>
          </c:val>
          <c:extLst>
            <c:ext xmlns:c16="http://schemas.microsoft.com/office/drawing/2014/chart" uri="{C3380CC4-5D6E-409C-BE32-E72D297353CC}">
              <c16:uniqueId val="{00000000-2DC8-4B58-A919-EEB6205C08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62.38</c:v>
                </c:pt>
                <c:pt idx="2">
                  <c:v>62.83</c:v>
                </c:pt>
                <c:pt idx="3">
                  <c:v>62.05</c:v>
                </c:pt>
                <c:pt idx="4">
                  <c:v>63.23</c:v>
                </c:pt>
              </c:numCache>
            </c:numRef>
          </c:val>
          <c:smooth val="0"/>
          <c:extLst>
            <c:ext xmlns:c16="http://schemas.microsoft.com/office/drawing/2014/chart" uri="{C3380CC4-5D6E-409C-BE32-E72D297353CC}">
              <c16:uniqueId val="{00000001-2DC8-4B58-A919-EEB6205C08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90.31</c:v>
                </c:pt>
                <c:pt idx="1">
                  <c:v>90.85</c:v>
                </c:pt>
                <c:pt idx="2">
                  <c:v>92.15</c:v>
                </c:pt>
                <c:pt idx="3">
                  <c:v>92.32</c:v>
                </c:pt>
                <c:pt idx="4">
                  <c:v>92.16</c:v>
                </c:pt>
              </c:numCache>
            </c:numRef>
          </c:val>
          <c:extLst>
            <c:ext xmlns:c16="http://schemas.microsoft.com/office/drawing/2014/chart" uri="{C3380CC4-5D6E-409C-BE32-E72D297353CC}">
              <c16:uniqueId val="{00000000-6BA1-4202-8ED3-40E15BE611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89.17</c:v>
                </c:pt>
                <c:pt idx="2">
                  <c:v>88.86</c:v>
                </c:pt>
                <c:pt idx="3">
                  <c:v>89.11</c:v>
                </c:pt>
                <c:pt idx="4">
                  <c:v>89.35</c:v>
                </c:pt>
              </c:numCache>
            </c:numRef>
          </c:val>
          <c:smooth val="0"/>
          <c:extLst>
            <c:ext xmlns:c16="http://schemas.microsoft.com/office/drawing/2014/chart" uri="{C3380CC4-5D6E-409C-BE32-E72D297353CC}">
              <c16:uniqueId val="{00000001-6BA1-4202-8ED3-40E15BE611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128.83000000000001</c:v>
                </c:pt>
                <c:pt idx="1">
                  <c:v>129.27000000000001</c:v>
                </c:pt>
                <c:pt idx="2">
                  <c:v>130.54</c:v>
                </c:pt>
                <c:pt idx="3">
                  <c:v>133.41</c:v>
                </c:pt>
                <c:pt idx="4">
                  <c:v>127.46</c:v>
                </c:pt>
              </c:numCache>
            </c:numRef>
          </c:val>
          <c:extLst>
            <c:ext xmlns:c16="http://schemas.microsoft.com/office/drawing/2014/chart" uri="{C3380CC4-5D6E-409C-BE32-E72D297353CC}">
              <c16:uniqueId val="{00000000-405E-4280-AFDA-3F90F1D6A6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113.68</c:v>
                </c:pt>
                <c:pt idx="2">
                  <c:v>113.82</c:v>
                </c:pt>
                <c:pt idx="3">
                  <c:v>112.82</c:v>
                </c:pt>
                <c:pt idx="4">
                  <c:v>111.21</c:v>
                </c:pt>
              </c:numCache>
            </c:numRef>
          </c:val>
          <c:smooth val="0"/>
          <c:extLst>
            <c:ext xmlns:c16="http://schemas.microsoft.com/office/drawing/2014/chart" uri="{C3380CC4-5D6E-409C-BE32-E72D297353CC}">
              <c16:uniqueId val="{00000001-405E-4280-AFDA-3F90F1D6A6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51.15</c:v>
                </c:pt>
                <c:pt idx="1">
                  <c:v>53</c:v>
                </c:pt>
                <c:pt idx="2">
                  <c:v>54.93</c:v>
                </c:pt>
                <c:pt idx="3">
                  <c:v>56.65</c:v>
                </c:pt>
                <c:pt idx="4">
                  <c:v>57.59</c:v>
                </c:pt>
              </c:numCache>
            </c:numRef>
          </c:val>
          <c:extLst>
            <c:ext xmlns:c16="http://schemas.microsoft.com/office/drawing/2014/chart" uri="{C3380CC4-5D6E-409C-BE32-E72D297353CC}">
              <c16:uniqueId val="{00000000-D570-451A-8D8D-D7A581CF3E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46.99</c:v>
                </c:pt>
                <c:pt idx="2">
                  <c:v>47.89</c:v>
                </c:pt>
                <c:pt idx="3">
                  <c:v>48.69</c:v>
                </c:pt>
                <c:pt idx="4">
                  <c:v>49.62</c:v>
                </c:pt>
              </c:numCache>
            </c:numRef>
          </c:val>
          <c:smooth val="0"/>
          <c:extLst>
            <c:ext xmlns:c16="http://schemas.microsoft.com/office/drawing/2014/chart" uri="{C3380CC4-5D6E-409C-BE32-E72D297353CC}">
              <c16:uniqueId val="{00000001-D570-451A-8D8D-D7A581CF3E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2.82</c:v>
                </c:pt>
                <c:pt idx="1">
                  <c:v>4.1900000000000004</c:v>
                </c:pt>
                <c:pt idx="2">
                  <c:v>5.0599999999999996</c:v>
                </c:pt>
                <c:pt idx="3">
                  <c:v>8.06</c:v>
                </c:pt>
                <c:pt idx="4">
                  <c:v>10.29</c:v>
                </c:pt>
              </c:numCache>
            </c:numRef>
          </c:val>
          <c:extLst>
            <c:ext xmlns:c16="http://schemas.microsoft.com/office/drawing/2014/chart" uri="{C3380CC4-5D6E-409C-BE32-E72D297353CC}">
              <c16:uniqueId val="{00000000-C678-4CB1-B0E0-5C8726551E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678-4CB1-B0E0-5C8726551E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A-48FB-B394-C554CE1290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79A-48FB-B394-C554CE1290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664.16</c:v>
                </c:pt>
                <c:pt idx="1">
                  <c:v>790.22</c:v>
                </c:pt>
                <c:pt idx="2">
                  <c:v>925.9</c:v>
                </c:pt>
                <c:pt idx="3">
                  <c:v>1113.02</c:v>
                </c:pt>
                <c:pt idx="4">
                  <c:v>932.01</c:v>
                </c:pt>
              </c:numCache>
            </c:numRef>
          </c:val>
          <c:extLst>
            <c:ext xmlns:c16="http://schemas.microsoft.com/office/drawing/2014/chart" uri="{C3380CC4-5D6E-409C-BE32-E72D297353CC}">
              <c16:uniqueId val="{00000000-10C4-4ACC-A1FD-7260B68BA6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337.49</c:v>
                </c:pt>
                <c:pt idx="2">
                  <c:v>335.6</c:v>
                </c:pt>
                <c:pt idx="3">
                  <c:v>358.91</c:v>
                </c:pt>
                <c:pt idx="4">
                  <c:v>360.96</c:v>
                </c:pt>
              </c:numCache>
            </c:numRef>
          </c:val>
          <c:smooth val="0"/>
          <c:extLst>
            <c:ext xmlns:c16="http://schemas.microsoft.com/office/drawing/2014/chart" uri="{C3380CC4-5D6E-409C-BE32-E72D297353CC}">
              <c16:uniqueId val="{00000001-10C4-4ACC-A1FD-7260B68BA6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266.12</c:v>
                </c:pt>
                <c:pt idx="1">
                  <c:v>240.86</c:v>
                </c:pt>
                <c:pt idx="2">
                  <c:v>222.09</c:v>
                </c:pt>
                <c:pt idx="3">
                  <c:v>203.57</c:v>
                </c:pt>
                <c:pt idx="4">
                  <c:v>203.01</c:v>
                </c:pt>
              </c:numCache>
            </c:numRef>
          </c:val>
          <c:extLst>
            <c:ext xmlns:c16="http://schemas.microsoft.com/office/drawing/2014/chart" uri="{C3380CC4-5D6E-409C-BE32-E72D297353CC}">
              <c16:uniqueId val="{00000000-43B8-4908-A6CE-48CABF0638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265.92</c:v>
                </c:pt>
                <c:pt idx="2">
                  <c:v>258.26</c:v>
                </c:pt>
                <c:pt idx="3">
                  <c:v>247.27</c:v>
                </c:pt>
                <c:pt idx="4">
                  <c:v>239.18</c:v>
                </c:pt>
              </c:numCache>
            </c:numRef>
          </c:val>
          <c:smooth val="0"/>
          <c:extLst>
            <c:ext xmlns:c16="http://schemas.microsoft.com/office/drawing/2014/chart" uri="{C3380CC4-5D6E-409C-BE32-E72D297353CC}">
              <c16:uniqueId val="{00000001-43B8-4908-A6CE-48CABF0638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112.74</c:v>
                </c:pt>
                <c:pt idx="1">
                  <c:v>120.59</c:v>
                </c:pt>
                <c:pt idx="2">
                  <c:v>122.95</c:v>
                </c:pt>
                <c:pt idx="3">
                  <c:v>122.83</c:v>
                </c:pt>
                <c:pt idx="4">
                  <c:v>118.09</c:v>
                </c:pt>
              </c:numCache>
            </c:numRef>
          </c:val>
          <c:extLst>
            <c:ext xmlns:c16="http://schemas.microsoft.com/office/drawing/2014/chart" uri="{C3380CC4-5D6E-409C-BE32-E72D297353CC}">
              <c16:uniqueId val="{00000000-D148-407D-BF7B-4A4CFB6863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105.86</c:v>
                </c:pt>
                <c:pt idx="2">
                  <c:v>106.07</c:v>
                </c:pt>
                <c:pt idx="3">
                  <c:v>105.34</c:v>
                </c:pt>
                <c:pt idx="4">
                  <c:v>101.89</c:v>
                </c:pt>
              </c:numCache>
            </c:numRef>
          </c:val>
          <c:smooth val="0"/>
          <c:extLst>
            <c:ext xmlns:c16="http://schemas.microsoft.com/office/drawing/2014/chart" uri="{C3380CC4-5D6E-409C-BE32-E72D297353CC}">
              <c16:uniqueId val="{00000001-D148-407D-BF7B-4A4CFB6863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146.85</c:v>
                </c:pt>
                <c:pt idx="1">
                  <c:v>137.72999999999999</c:v>
                </c:pt>
                <c:pt idx="2">
                  <c:v>134.77000000000001</c:v>
                </c:pt>
                <c:pt idx="3">
                  <c:v>134.6</c:v>
                </c:pt>
                <c:pt idx="4">
                  <c:v>125.09</c:v>
                </c:pt>
              </c:numCache>
            </c:numRef>
          </c:val>
          <c:extLst>
            <c:ext xmlns:c16="http://schemas.microsoft.com/office/drawing/2014/chart" uri="{C3380CC4-5D6E-409C-BE32-E72D297353CC}">
              <c16:uniqueId val="{00000000-FE3A-4CDE-9918-BDFFF96F0B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158.58000000000001</c:v>
                </c:pt>
                <c:pt idx="2">
                  <c:v>159.22</c:v>
                </c:pt>
                <c:pt idx="3">
                  <c:v>159.6</c:v>
                </c:pt>
                <c:pt idx="4">
                  <c:v>156.32</c:v>
                </c:pt>
              </c:numCache>
            </c:numRef>
          </c:val>
          <c:smooth val="0"/>
          <c:extLst>
            <c:ext xmlns:c16="http://schemas.microsoft.com/office/drawing/2014/chart" uri="{C3380CC4-5D6E-409C-BE32-E72D297353CC}">
              <c16:uniqueId val="{00000001-FE3A-4CDE-9918-BDFFF96F0B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167888</v>
      </c>
      <c r="AM8" s="71"/>
      <c r="AN8" s="71"/>
      <c r="AO8" s="71"/>
      <c r="AP8" s="71"/>
      <c r="AQ8" s="71"/>
      <c r="AR8" s="71"/>
      <c r="AS8" s="71"/>
      <c r="AT8" s="67">
        <f>データ!$S$6</f>
        <v>171.75</v>
      </c>
      <c r="AU8" s="68"/>
      <c r="AV8" s="68"/>
      <c r="AW8" s="68"/>
      <c r="AX8" s="68"/>
      <c r="AY8" s="68"/>
      <c r="AZ8" s="68"/>
      <c r="BA8" s="68"/>
      <c r="BB8" s="70">
        <f>データ!$T$6</f>
        <v>977.51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82.04</v>
      </c>
      <c r="J10" s="68"/>
      <c r="K10" s="68"/>
      <c r="L10" s="68"/>
      <c r="M10" s="68"/>
      <c r="N10" s="68"/>
      <c r="O10" s="69"/>
      <c r="P10" s="70">
        <f>データ!$P$6</f>
        <v>84.8</v>
      </c>
      <c r="Q10" s="70"/>
      <c r="R10" s="70"/>
      <c r="S10" s="70"/>
      <c r="T10" s="70"/>
      <c r="U10" s="70"/>
      <c r="V10" s="70"/>
      <c r="W10" s="71">
        <f>データ!$Q$6</f>
        <v>3124</v>
      </c>
      <c r="X10" s="71"/>
      <c r="Y10" s="71"/>
      <c r="Z10" s="71"/>
      <c r="AA10" s="71"/>
      <c r="AB10" s="71"/>
      <c r="AC10" s="71"/>
      <c r="AD10" s="2"/>
      <c r="AE10" s="2"/>
      <c r="AF10" s="2"/>
      <c r="AG10" s="2"/>
      <c r="AH10" s="4"/>
      <c r="AI10" s="4"/>
      <c r="AJ10" s="4"/>
      <c r="AK10" s="4"/>
      <c r="AL10" s="71">
        <f>データ!$U$6</f>
        <v>141939</v>
      </c>
      <c r="AM10" s="71"/>
      <c r="AN10" s="71"/>
      <c r="AO10" s="71"/>
      <c r="AP10" s="71"/>
      <c r="AQ10" s="71"/>
      <c r="AR10" s="71"/>
      <c r="AS10" s="71"/>
      <c r="AT10" s="67">
        <f>データ!$V$6</f>
        <v>109.3</v>
      </c>
      <c r="AU10" s="68"/>
      <c r="AV10" s="68"/>
      <c r="AW10" s="68"/>
      <c r="AX10" s="68"/>
      <c r="AY10" s="68"/>
      <c r="AZ10" s="68"/>
      <c r="BA10" s="68"/>
      <c r="BB10" s="70">
        <f>データ!$W$6</f>
        <v>1298.6199999999999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Pkj+rJMYcwVDq/lrognhI5TAl/Lueqi1WF3A3zgCeUIsV0f2QSyaxL9u/m6wlPpbgLv4HsUg5LP6s3BDK3Oaw==" saltValue="a/1vRwa3AcEHt/udmfrw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92088</v>
      </c>
      <c r="D6" s="34">
        <f t="shared" si="3"/>
        <v>46</v>
      </c>
      <c r="E6" s="34">
        <f t="shared" si="3"/>
        <v>1</v>
      </c>
      <c r="F6" s="34">
        <f t="shared" si="3"/>
        <v>0</v>
      </c>
      <c r="G6" s="34">
        <f t="shared" si="3"/>
        <v>1</v>
      </c>
      <c r="H6" s="34" t="str">
        <f t="shared" si="3"/>
        <v>栃木県　小山市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82.04</v>
      </c>
      <c r="P6" s="35">
        <f t="shared" si="3"/>
        <v>84.8</v>
      </c>
      <c r="Q6" s="35">
        <f t="shared" si="3"/>
        <v>3124</v>
      </c>
      <c r="R6" s="35">
        <f t="shared" si="3"/>
        <v>167888</v>
      </c>
      <c r="S6" s="35">
        <f t="shared" si="3"/>
        <v>171.75</v>
      </c>
      <c r="T6" s="35">
        <f t="shared" si="3"/>
        <v>977.51</v>
      </c>
      <c r="U6" s="35">
        <f t="shared" si="3"/>
        <v>141939</v>
      </c>
      <c r="V6" s="35">
        <f t="shared" si="3"/>
        <v>109.3</v>
      </c>
      <c r="W6" s="35">
        <f t="shared" si="3"/>
        <v>1298.6199999999999</v>
      </c>
      <c r="X6" s="36">
        <f>IF(X7="",NA(),X7)</f>
        <v>128.83000000000001</v>
      </c>
      <c r="Y6" s="36">
        <f t="shared" ref="Y6:AG6" si="4">IF(Y7="",NA(),Y7)</f>
        <v>129.27000000000001</v>
      </c>
      <c r="Z6" s="36">
        <f t="shared" si="4"/>
        <v>130.54</v>
      </c>
      <c r="AA6" s="36">
        <f t="shared" si="4"/>
        <v>133.41</v>
      </c>
      <c r="AB6" s="36">
        <f t="shared" si="4"/>
        <v>127.46</v>
      </c>
      <c r="AC6" s="36">
        <f t="shared" si="4"/>
        <v>115.36</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6">
        <f t="shared" si="5"/>
        <v>0.03</v>
      </c>
      <c r="AP6" s="35">
        <f t="shared" si="5"/>
        <v>0</v>
      </c>
      <c r="AQ6" s="35">
        <f t="shared" si="5"/>
        <v>0</v>
      </c>
      <c r="AR6" s="35">
        <f t="shared" si="5"/>
        <v>0</v>
      </c>
      <c r="AS6" s="35" t="str">
        <f>IF(AS7="","",IF(AS7="-","【-】","【"&amp;SUBSTITUTE(TEXT(AS7,"#,##0.00"),"-","△")&amp;"】"))</f>
        <v>【1.15】</v>
      </c>
      <c r="AT6" s="36">
        <f>IF(AT7="",NA(),AT7)</f>
        <v>664.16</v>
      </c>
      <c r="AU6" s="36">
        <f t="shared" ref="AU6:BC6" si="6">IF(AU7="",NA(),AU7)</f>
        <v>790.22</v>
      </c>
      <c r="AV6" s="36">
        <f t="shared" si="6"/>
        <v>925.9</v>
      </c>
      <c r="AW6" s="36">
        <f t="shared" si="6"/>
        <v>1113.02</v>
      </c>
      <c r="AX6" s="36">
        <f t="shared" si="6"/>
        <v>932.01</v>
      </c>
      <c r="AY6" s="36">
        <f t="shared" si="6"/>
        <v>311.99</v>
      </c>
      <c r="AZ6" s="36">
        <f t="shared" si="6"/>
        <v>337.49</v>
      </c>
      <c r="BA6" s="36">
        <f t="shared" si="6"/>
        <v>335.6</v>
      </c>
      <c r="BB6" s="36">
        <f t="shared" si="6"/>
        <v>358.91</v>
      </c>
      <c r="BC6" s="36">
        <f t="shared" si="6"/>
        <v>360.96</v>
      </c>
      <c r="BD6" s="35" t="str">
        <f>IF(BD7="","",IF(BD7="-","【-】","【"&amp;SUBSTITUTE(TEXT(BD7,"#,##0.00"),"-","△")&amp;"】"))</f>
        <v>【260.31】</v>
      </c>
      <c r="BE6" s="36">
        <f>IF(BE7="",NA(),BE7)</f>
        <v>266.12</v>
      </c>
      <c r="BF6" s="36">
        <f t="shared" ref="BF6:BN6" si="7">IF(BF7="",NA(),BF7)</f>
        <v>240.86</v>
      </c>
      <c r="BG6" s="36">
        <f t="shared" si="7"/>
        <v>222.09</v>
      </c>
      <c r="BH6" s="36">
        <f t="shared" si="7"/>
        <v>203.57</v>
      </c>
      <c r="BI6" s="36">
        <f t="shared" si="7"/>
        <v>203.01</v>
      </c>
      <c r="BJ6" s="36">
        <f t="shared" si="7"/>
        <v>291.77999999999997</v>
      </c>
      <c r="BK6" s="36">
        <f t="shared" si="7"/>
        <v>265.92</v>
      </c>
      <c r="BL6" s="36">
        <f t="shared" si="7"/>
        <v>258.26</v>
      </c>
      <c r="BM6" s="36">
        <f t="shared" si="7"/>
        <v>247.27</v>
      </c>
      <c r="BN6" s="36">
        <f t="shared" si="7"/>
        <v>239.18</v>
      </c>
      <c r="BO6" s="35" t="str">
        <f>IF(BO7="","",IF(BO7="-","【-】","【"&amp;SUBSTITUTE(TEXT(BO7,"#,##0.00"),"-","△")&amp;"】"))</f>
        <v>【275.67】</v>
      </c>
      <c r="BP6" s="36">
        <f>IF(BP7="",NA(),BP7)</f>
        <v>112.74</v>
      </c>
      <c r="BQ6" s="36">
        <f t="shared" ref="BQ6:BY6" si="8">IF(BQ7="",NA(),BQ7)</f>
        <v>120.59</v>
      </c>
      <c r="BR6" s="36">
        <f t="shared" si="8"/>
        <v>122.95</v>
      </c>
      <c r="BS6" s="36">
        <f t="shared" si="8"/>
        <v>122.83</v>
      </c>
      <c r="BT6" s="36">
        <f t="shared" si="8"/>
        <v>118.09</v>
      </c>
      <c r="BU6" s="36">
        <f t="shared" si="8"/>
        <v>107.61</v>
      </c>
      <c r="BV6" s="36">
        <f t="shared" si="8"/>
        <v>105.86</v>
      </c>
      <c r="BW6" s="36">
        <f t="shared" si="8"/>
        <v>106.07</v>
      </c>
      <c r="BX6" s="36">
        <f t="shared" si="8"/>
        <v>105.34</v>
      </c>
      <c r="BY6" s="36">
        <f t="shared" si="8"/>
        <v>101.89</v>
      </c>
      <c r="BZ6" s="35" t="str">
        <f>IF(BZ7="","",IF(BZ7="-","【-】","【"&amp;SUBSTITUTE(TEXT(BZ7,"#,##0.00"),"-","△")&amp;"】"))</f>
        <v>【100.05】</v>
      </c>
      <c r="CA6" s="36">
        <f>IF(CA7="",NA(),CA7)</f>
        <v>146.85</v>
      </c>
      <c r="CB6" s="36">
        <f t="shared" ref="CB6:CJ6" si="9">IF(CB7="",NA(),CB7)</f>
        <v>137.72999999999999</v>
      </c>
      <c r="CC6" s="36">
        <f t="shared" si="9"/>
        <v>134.77000000000001</v>
      </c>
      <c r="CD6" s="36">
        <f t="shared" si="9"/>
        <v>134.6</v>
      </c>
      <c r="CE6" s="36">
        <f t="shared" si="9"/>
        <v>125.09</v>
      </c>
      <c r="CF6" s="36">
        <f t="shared" si="9"/>
        <v>155.69</v>
      </c>
      <c r="CG6" s="36">
        <f t="shared" si="9"/>
        <v>158.58000000000001</v>
      </c>
      <c r="CH6" s="36">
        <f t="shared" si="9"/>
        <v>159.22</v>
      </c>
      <c r="CI6" s="36">
        <f t="shared" si="9"/>
        <v>159.6</v>
      </c>
      <c r="CJ6" s="36">
        <f t="shared" si="9"/>
        <v>156.32</v>
      </c>
      <c r="CK6" s="35" t="str">
        <f>IF(CK7="","",IF(CK7="-","【-】","【"&amp;SUBSTITUTE(TEXT(CK7,"#,##0.00"),"-","△")&amp;"】"))</f>
        <v>【166.40】</v>
      </c>
      <c r="CL6" s="36">
        <f>IF(CL7="",NA(),CL7)</f>
        <v>62.76</v>
      </c>
      <c r="CM6" s="36">
        <f t="shared" ref="CM6:CU6" si="10">IF(CM7="",NA(),CM7)</f>
        <v>63.66</v>
      </c>
      <c r="CN6" s="36">
        <f t="shared" si="10"/>
        <v>62.96</v>
      </c>
      <c r="CO6" s="36">
        <f t="shared" si="10"/>
        <v>62.9</v>
      </c>
      <c r="CP6" s="36">
        <f t="shared" si="10"/>
        <v>64.52</v>
      </c>
      <c r="CQ6" s="36">
        <f t="shared" si="10"/>
        <v>62.46</v>
      </c>
      <c r="CR6" s="36">
        <f t="shared" si="10"/>
        <v>62.38</v>
      </c>
      <c r="CS6" s="36">
        <f t="shared" si="10"/>
        <v>62.83</v>
      </c>
      <c r="CT6" s="36">
        <f t="shared" si="10"/>
        <v>62.05</v>
      </c>
      <c r="CU6" s="36">
        <f t="shared" si="10"/>
        <v>63.23</v>
      </c>
      <c r="CV6" s="35" t="str">
        <f>IF(CV7="","",IF(CV7="-","【-】","【"&amp;SUBSTITUTE(TEXT(CV7,"#,##0.00"),"-","△")&amp;"】"))</f>
        <v>【60.69】</v>
      </c>
      <c r="CW6" s="36">
        <f>IF(CW7="",NA(),CW7)</f>
        <v>90.31</v>
      </c>
      <c r="CX6" s="36">
        <f t="shared" ref="CX6:DF6" si="11">IF(CX7="",NA(),CX7)</f>
        <v>90.85</v>
      </c>
      <c r="CY6" s="36">
        <f t="shared" si="11"/>
        <v>92.15</v>
      </c>
      <c r="CZ6" s="36">
        <f t="shared" si="11"/>
        <v>92.32</v>
      </c>
      <c r="DA6" s="36">
        <f t="shared" si="11"/>
        <v>92.16</v>
      </c>
      <c r="DB6" s="36">
        <f t="shared" si="11"/>
        <v>90.62</v>
      </c>
      <c r="DC6" s="36">
        <f t="shared" si="11"/>
        <v>89.17</v>
      </c>
      <c r="DD6" s="36">
        <f t="shared" si="11"/>
        <v>88.86</v>
      </c>
      <c r="DE6" s="36">
        <f t="shared" si="11"/>
        <v>89.11</v>
      </c>
      <c r="DF6" s="36">
        <f t="shared" si="11"/>
        <v>89.35</v>
      </c>
      <c r="DG6" s="35" t="str">
        <f>IF(DG7="","",IF(DG7="-","【-】","【"&amp;SUBSTITUTE(TEXT(DG7,"#,##0.00"),"-","△")&amp;"】"))</f>
        <v>【89.82】</v>
      </c>
      <c r="DH6" s="36">
        <f>IF(DH7="",NA(),DH7)</f>
        <v>51.15</v>
      </c>
      <c r="DI6" s="36">
        <f t="shared" ref="DI6:DQ6" si="12">IF(DI7="",NA(),DI7)</f>
        <v>53</v>
      </c>
      <c r="DJ6" s="36">
        <f t="shared" si="12"/>
        <v>54.93</v>
      </c>
      <c r="DK6" s="36">
        <f t="shared" si="12"/>
        <v>56.65</v>
      </c>
      <c r="DL6" s="36">
        <f t="shared" si="12"/>
        <v>57.59</v>
      </c>
      <c r="DM6" s="36">
        <f t="shared" si="12"/>
        <v>48.01</v>
      </c>
      <c r="DN6" s="36">
        <f t="shared" si="12"/>
        <v>46.99</v>
      </c>
      <c r="DO6" s="36">
        <f t="shared" si="12"/>
        <v>47.89</v>
      </c>
      <c r="DP6" s="36">
        <f t="shared" si="12"/>
        <v>48.69</v>
      </c>
      <c r="DQ6" s="36">
        <f t="shared" si="12"/>
        <v>49.62</v>
      </c>
      <c r="DR6" s="35" t="str">
        <f>IF(DR7="","",IF(DR7="-","【-】","【"&amp;SUBSTITUTE(TEXT(DR7,"#,##0.00"),"-","△")&amp;"】"))</f>
        <v>【50.19】</v>
      </c>
      <c r="DS6" s="36">
        <f>IF(DS7="",NA(),DS7)</f>
        <v>2.82</v>
      </c>
      <c r="DT6" s="36">
        <f t="shared" ref="DT6:EB6" si="13">IF(DT7="",NA(),DT7)</f>
        <v>4.1900000000000004</v>
      </c>
      <c r="DU6" s="36">
        <f t="shared" si="13"/>
        <v>5.0599999999999996</v>
      </c>
      <c r="DV6" s="36">
        <f t="shared" si="13"/>
        <v>8.06</v>
      </c>
      <c r="DW6" s="36">
        <f t="shared" si="13"/>
        <v>10.29</v>
      </c>
      <c r="DX6" s="36">
        <f t="shared" si="13"/>
        <v>16.170000000000002</v>
      </c>
      <c r="DY6" s="36">
        <f t="shared" si="13"/>
        <v>15.83</v>
      </c>
      <c r="DZ6" s="36">
        <f t="shared" si="13"/>
        <v>16.899999999999999</v>
      </c>
      <c r="EA6" s="36">
        <f t="shared" si="13"/>
        <v>18.260000000000002</v>
      </c>
      <c r="EB6" s="36">
        <f t="shared" si="13"/>
        <v>19.510000000000002</v>
      </c>
      <c r="EC6" s="35" t="str">
        <f>IF(EC7="","",IF(EC7="-","【-】","【"&amp;SUBSTITUTE(TEXT(EC7,"#,##0.00"),"-","△")&amp;"】"))</f>
        <v>【20.63】</v>
      </c>
      <c r="ED6" s="36">
        <f>IF(ED7="",NA(),ED7)</f>
        <v>0.09</v>
      </c>
      <c r="EE6" s="36">
        <f t="shared" ref="EE6:EM6" si="14">IF(EE7="",NA(),EE7)</f>
        <v>0.08</v>
      </c>
      <c r="EF6" s="36">
        <f t="shared" si="14"/>
        <v>0.05</v>
      </c>
      <c r="EG6" s="36">
        <f t="shared" si="14"/>
        <v>0.11</v>
      </c>
      <c r="EH6" s="36">
        <f t="shared" si="14"/>
        <v>0.3</v>
      </c>
      <c r="EI6" s="36">
        <f t="shared" si="14"/>
        <v>0.67</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92088</v>
      </c>
      <c r="D7" s="38">
        <v>46</v>
      </c>
      <c r="E7" s="38">
        <v>1</v>
      </c>
      <c r="F7" s="38">
        <v>0</v>
      </c>
      <c r="G7" s="38">
        <v>1</v>
      </c>
      <c r="H7" s="38" t="s">
        <v>93</v>
      </c>
      <c r="I7" s="38" t="s">
        <v>94</v>
      </c>
      <c r="J7" s="38" t="s">
        <v>95</v>
      </c>
      <c r="K7" s="38" t="s">
        <v>96</v>
      </c>
      <c r="L7" s="38" t="s">
        <v>97</v>
      </c>
      <c r="M7" s="38" t="s">
        <v>98</v>
      </c>
      <c r="N7" s="39" t="s">
        <v>99</v>
      </c>
      <c r="O7" s="39">
        <v>82.04</v>
      </c>
      <c r="P7" s="39">
        <v>84.8</v>
      </c>
      <c r="Q7" s="39">
        <v>3124</v>
      </c>
      <c r="R7" s="39">
        <v>167888</v>
      </c>
      <c r="S7" s="39">
        <v>171.75</v>
      </c>
      <c r="T7" s="39">
        <v>977.51</v>
      </c>
      <c r="U7" s="39">
        <v>141939</v>
      </c>
      <c r="V7" s="39">
        <v>109.3</v>
      </c>
      <c r="W7" s="39">
        <v>1298.6199999999999</v>
      </c>
      <c r="X7" s="39">
        <v>128.83000000000001</v>
      </c>
      <c r="Y7" s="39">
        <v>129.27000000000001</v>
      </c>
      <c r="Z7" s="39">
        <v>130.54</v>
      </c>
      <c r="AA7" s="39">
        <v>133.41</v>
      </c>
      <c r="AB7" s="39">
        <v>127.46</v>
      </c>
      <c r="AC7" s="39">
        <v>115.36</v>
      </c>
      <c r="AD7" s="39">
        <v>113.68</v>
      </c>
      <c r="AE7" s="39">
        <v>113.82</v>
      </c>
      <c r="AF7" s="39">
        <v>112.82</v>
      </c>
      <c r="AG7" s="39">
        <v>111.21</v>
      </c>
      <c r="AH7" s="39">
        <v>110.27</v>
      </c>
      <c r="AI7" s="39">
        <v>0</v>
      </c>
      <c r="AJ7" s="39">
        <v>0</v>
      </c>
      <c r="AK7" s="39">
        <v>0</v>
      </c>
      <c r="AL7" s="39">
        <v>0</v>
      </c>
      <c r="AM7" s="39">
        <v>0</v>
      </c>
      <c r="AN7" s="39">
        <v>0</v>
      </c>
      <c r="AO7" s="39">
        <v>0.03</v>
      </c>
      <c r="AP7" s="39">
        <v>0</v>
      </c>
      <c r="AQ7" s="39">
        <v>0</v>
      </c>
      <c r="AR7" s="39">
        <v>0</v>
      </c>
      <c r="AS7" s="39">
        <v>1.1499999999999999</v>
      </c>
      <c r="AT7" s="39">
        <v>664.16</v>
      </c>
      <c r="AU7" s="39">
        <v>790.22</v>
      </c>
      <c r="AV7" s="39">
        <v>925.9</v>
      </c>
      <c r="AW7" s="39">
        <v>1113.02</v>
      </c>
      <c r="AX7" s="39">
        <v>932.01</v>
      </c>
      <c r="AY7" s="39">
        <v>311.99</v>
      </c>
      <c r="AZ7" s="39">
        <v>337.49</v>
      </c>
      <c r="BA7" s="39">
        <v>335.6</v>
      </c>
      <c r="BB7" s="39">
        <v>358.91</v>
      </c>
      <c r="BC7" s="39">
        <v>360.96</v>
      </c>
      <c r="BD7" s="39">
        <v>260.31</v>
      </c>
      <c r="BE7" s="39">
        <v>266.12</v>
      </c>
      <c r="BF7" s="39">
        <v>240.86</v>
      </c>
      <c r="BG7" s="39">
        <v>222.09</v>
      </c>
      <c r="BH7" s="39">
        <v>203.57</v>
      </c>
      <c r="BI7" s="39">
        <v>203.01</v>
      </c>
      <c r="BJ7" s="39">
        <v>291.77999999999997</v>
      </c>
      <c r="BK7" s="39">
        <v>265.92</v>
      </c>
      <c r="BL7" s="39">
        <v>258.26</v>
      </c>
      <c r="BM7" s="39">
        <v>247.27</v>
      </c>
      <c r="BN7" s="39">
        <v>239.18</v>
      </c>
      <c r="BO7" s="39">
        <v>275.67</v>
      </c>
      <c r="BP7" s="39">
        <v>112.74</v>
      </c>
      <c r="BQ7" s="39">
        <v>120.59</v>
      </c>
      <c r="BR7" s="39">
        <v>122.95</v>
      </c>
      <c r="BS7" s="39">
        <v>122.83</v>
      </c>
      <c r="BT7" s="39">
        <v>118.09</v>
      </c>
      <c r="BU7" s="39">
        <v>107.61</v>
      </c>
      <c r="BV7" s="39">
        <v>105.86</v>
      </c>
      <c r="BW7" s="39">
        <v>106.07</v>
      </c>
      <c r="BX7" s="39">
        <v>105.34</v>
      </c>
      <c r="BY7" s="39">
        <v>101.89</v>
      </c>
      <c r="BZ7" s="39">
        <v>100.05</v>
      </c>
      <c r="CA7" s="39">
        <v>146.85</v>
      </c>
      <c r="CB7" s="39">
        <v>137.72999999999999</v>
      </c>
      <c r="CC7" s="39">
        <v>134.77000000000001</v>
      </c>
      <c r="CD7" s="39">
        <v>134.6</v>
      </c>
      <c r="CE7" s="39">
        <v>125.09</v>
      </c>
      <c r="CF7" s="39">
        <v>155.69</v>
      </c>
      <c r="CG7" s="39">
        <v>158.58000000000001</v>
      </c>
      <c r="CH7" s="39">
        <v>159.22</v>
      </c>
      <c r="CI7" s="39">
        <v>159.6</v>
      </c>
      <c r="CJ7" s="39">
        <v>156.32</v>
      </c>
      <c r="CK7" s="39">
        <v>166.4</v>
      </c>
      <c r="CL7" s="39">
        <v>62.76</v>
      </c>
      <c r="CM7" s="39">
        <v>63.66</v>
      </c>
      <c r="CN7" s="39">
        <v>62.96</v>
      </c>
      <c r="CO7" s="39">
        <v>62.9</v>
      </c>
      <c r="CP7" s="39">
        <v>64.52</v>
      </c>
      <c r="CQ7" s="39">
        <v>62.46</v>
      </c>
      <c r="CR7" s="39">
        <v>62.38</v>
      </c>
      <c r="CS7" s="39">
        <v>62.83</v>
      </c>
      <c r="CT7" s="39">
        <v>62.05</v>
      </c>
      <c r="CU7" s="39">
        <v>63.23</v>
      </c>
      <c r="CV7" s="39">
        <v>60.69</v>
      </c>
      <c r="CW7" s="39">
        <v>90.31</v>
      </c>
      <c r="CX7" s="39">
        <v>90.85</v>
      </c>
      <c r="CY7" s="39">
        <v>92.15</v>
      </c>
      <c r="CZ7" s="39">
        <v>92.32</v>
      </c>
      <c r="DA7" s="39">
        <v>92.16</v>
      </c>
      <c r="DB7" s="39">
        <v>90.62</v>
      </c>
      <c r="DC7" s="39">
        <v>89.17</v>
      </c>
      <c r="DD7" s="39">
        <v>88.86</v>
      </c>
      <c r="DE7" s="39">
        <v>89.11</v>
      </c>
      <c r="DF7" s="39">
        <v>89.35</v>
      </c>
      <c r="DG7" s="39">
        <v>89.82</v>
      </c>
      <c r="DH7" s="39">
        <v>51.15</v>
      </c>
      <c r="DI7" s="39">
        <v>53</v>
      </c>
      <c r="DJ7" s="39">
        <v>54.93</v>
      </c>
      <c r="DK7" s="39">
        <v>56.65</v>
      </c>
      <c r="DL7" s="39">
        <v>57.59</v>
      </c>
      <c r="DM7" s="39">
        <v>48.01</v>
      </c>
      <c r="DN7" s="39">
        <v>46.99</v>
      </c>
      <c r="DO7" s="39">
        <v>47.89</v>
      </c>
      <c r="DP7" s="39">
        <v>48.69</v>
      </c>
      <c r="DQ7" s="39">
        <v>49.62</v>
      </c>
      <c r="DR7" s="39">
        <v>50.19</v>
      </c>
      <c r="DS7" s="39">
        <v>2.82</v>
      </c>
      <c r="DT7" s="39">
        <v>4.1900000000000004</v>
      </c>
      <c r="DU7" s="39">
        <v>5.0599999999999996</v>
      </c>
      <c r="DV7" s="39">
        <v>8.06</v>
      </c>
      <c r="DW7" s="39">
        <v>10.29</v>
      </c>
      <c r="DX7" s="39">
        <v>16.170000000000002</v>
      </c>
      <c r="DY7" s="39">
        <v>15.83</v>
      </c>
      <c r="DZ7" s="39">
        <v>16.899999999999999</v>
      </c>
      <c r="EA7" s="39">
        <v>18.260000000000002</v>
      </c>
      <c r="EB7" s="39">
        <v>19.510000000000002</v>
      </c>
      <c r="EC7" s="39">
        <v>20.63</v>
      </c>
      <c r="ED7" s="39">
        <v>0.09</v>
      </c>
      <c r="EE7" s="39">
        <v>0.08</v>
      </c>
      <c r="EF7" s="39">
        <v>0.05</v>
      </c>
      <c r="EG7" s="39">
        <v>0.11</v>
      </c>
      <c r="EH7" s="39">
        <v>0.3</v>
      </c>
      <c r="EI7" s="39">
        <v>0.67</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2022-01-31T11:57:55Z</cp:lastPrinted>
  <dcterms:created xsi:type="dcterms:W3CDTF">2021-12-03T06:45:39Z</dcterms:created>
  <dcterms:modified xsi:type="dcterms:W3CDTF">2022-02-22T08:49:46Z</dcterms:modified>
  <cp:category/>
</cp:coreProperties>
</file>