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pJA1R4s0LnGRHZ8IF2PX6tUGDuHx8qNj7G6gyIoxhD9QCOVgOPfs/U9z+HVi9gQ3zlMaZjFu4sYX7UcFd9unDg==" workbookSaltValue="KZ5CdBe5qJwcp/Elv4UZk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<sst xmlns="http://schemas.openxmlformats.org/spreadsheetml/2006/main" count="228" uniqueCount="112">
  <si>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</si>
  <si>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</si>
  <si>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</si>
  <si>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</si>
  <si>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</si>
  <si>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</si>
  <si>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</si>
  <si>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</si>
  <si>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</si>
  <si>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</si>
  <si>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</si>
  <si>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</si>
  <si>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</si>
  <si>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</si>
  <si>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</si>
  <si>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</si>
  <si>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</si>
  <si>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</si>
  <si>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</si>
  <si>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</si>
  <si>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</si>
  <si>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</si>
  <si>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</si>
  <si>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</si>
  <si>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</si>
  <si>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</si>
  <si>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</si>
  <si>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</si>
  <si>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</si>
  <si>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</si>
  <si>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</si>
  <si>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</si>
  <si>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</si>
  <si>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</si>
  <si>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</si>
  <si>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</si>
  <si>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</si>
  <si>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</si>
  <si>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</si>
  <si>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</si>
  <si>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</si>
  <si>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</si>
  <si>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</si>
  <si>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</si>
  <si>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</si>
  <si>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</si>
  <si>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</si>
  <si>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</si>
  <si>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</si>
  <si>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</si>
  <si>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</si>
  <si>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</si>
  <si>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</si>
  <si>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</si>
  <si>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</si>
  <si>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</si>
  <si>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</si>
  <si>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</si>
  <si>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</si>
  <si>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</si>
  <si>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</si>
  <si>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</si>
  <si>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</si>
  <si>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</si>
  <si>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</si>
  <si>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</si>
  <si>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</si>
  <si>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</si>
  <si>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</si>
  <si>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</si>
  <si>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</si>
  <si>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</si>
  <si>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</si>
  <si>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</si>
  <si>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</si>
  <si>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</si>
  <si>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</si>
  <si>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</si>
  <si>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</si>
  <si>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</si>
  <si>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</si>
  <si>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</si>
  <si>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</si>
  <si>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</si>
  <si>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</si>
  <si>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</si>
  <si>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</si>
  <si>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</si>
  <si>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</si>
  <si>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</si>
  <si>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</si>
  <si>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</si>
  <si>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</si>
  <si>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</si>
  <si>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</si>
  <si>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</si>
  <si>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</si>
  <si>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</si>
  <si>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</si>
  <si>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</si>
  <si>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</si>
  <si>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</si>
  <si>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</si>
  <si>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</si>
  <si>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</si>
  <si>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</si>
  <si>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</si>
  <si>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</si>
  <si>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</si>
  <si>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処理区域を3地区に分け毎年1地区をテレビカメラによる管路内調査やマンホールの目視調査を実施し、回収等を行って長寿命化を図っている。
　処理場については、現在水処理センターの耐震・長寿命化工事を行っており、二宮水処理センターについても順次長寿命化を図っていく予定である。
　今後、管渠や処理施設が順次耐用年数を経過していくことから、ストックマネジメントを策定し、将来的な更新及び修繕需要を適切に把握し、計画的な維持管理を行っていく必要がある。　</t>
    <rPh sb="1" eb="3">
      <t>ショリ</t>
    </rPh>
    <rPh sb="3" eb="5">
      <t>クイキ</t>
    </rPh>
    <rPh sb="7" eb="9">
      <t>チク</t>
    </rPh>
    <rPh sb="10" eb="11">
      <t>ワ</t>
    </rPh>
    <rPh sb="12" eb="14">
      <t>マイトシ</t>
    </rPh>
    <rPh sb="15" eb="17">
      <t>チク</t>
    </rPh>
    <rPh sb="27" eb="29">
      <t>カンロ</t>
    </rPh>
    <rPh sb="29" eb="30">
      <t>ナイ</t>
    </rPh>
    <rPh sb="30" eb="32">
      <t>チョウサ</t>
    </rPh>
    <rPh sb="39" eb="41">
      <t>モクシ</t>
    </rPh>
    <rPh sb="41" eb="43">
      <t>チョウサ</t>
    </rPh>
    <rPh sb="44" eb="46">
      <t>ジッシ</t>
    </rPh>
    <rPh sb="48" eb="50">
      <t>カイシュウ</t>
    </rPh>
    <rPh sb="50" eb="51">
      <t>トウ</t>
    </rPh>
    <rPh sb="52" eb="53">
      <t>オコナ</t>
    </rPh>
    <rPh sb="55" eb="59">
      <t>チョウジュミョウカ</t>
    </rPh>
    <rPh sb="60" eb="61">
      <t>ハカ</t>
    </rPh>
    <rPh sb="68" eb="71">
      <t>ショリジョウ</t>
    </rPh>
    <rPh sb="77" eb="79">
      <t>ゲンザイ</t>
    </rPh>
    <rPh sb="79" eb="80">
      <t>ミズ</t>
    </rPh>
    <rPh sb="80" eb="82">
      <t>ショリ</t>
    </rPh>
    <rPh sb="87" eb="89">
      <t>タイシン</t>
    </rPh>
    <rPh sb="117" eb="119">
      <t>ジュンジ</t>
    </rPh>
    <rPh sb="119" eb="120">
      <t>チョウ</t>
    </rPh>
    <rPh sb="120" eb="123">
      <t>ジュミョウカ</t>
    </rPh>
    <rPh sb="124" eb="125">
      <t>ハカ</t>
    </rPh>
    <rPh sb="129" eb="131">
      <t>ヨテイ</t>
    </rPh>
    <rPh sb="137" eb="139">
      <t>コンゴ</t>
    </rPh>
    <rPh sb="140" eb="142">
      <t>カンキョ</t>
    </rPh>
    <rPh sb="143" eb="145">
      <t>ショリ</t>
    </rPh>
    <rPh sb="145" eb="147">
      <t>シセツ</t>
    </rPh>
    <rPh sb="148" eb="150">
      <t>ジュンジ</t>
    </rPh>
    <rPh sb="150" eb="152">
      <t>タイヨウ</t>
    </rPh>
    <rPh sb="152" eb="154">
      <t>ネンスウ</t>
    </rPh>
    <rPh sb="155" eb="157">
      <t>ケイカ</t>
    </rPh>
    <rPh sb="177" eb="179">
      <t>サクテイ</t>
    </rPh>
    <rPh sb="181" eb="184">
      <t>ショウライテキ</t>
    </rPh>
    <rPh sb="185" eb="187">
      <t>コウシン</t>
    </rPh>
    <rPh sb="187" eb="188">
      <t>オヨ</t>
    </rPh>
    <rPh sb="189" eb="191">
      <t>シュウゼン</t>
    </rPh>
    <rPh sb="191" eb="193">
      <t>ジュヨウ</t>
    </rPh>
    <rPh sb="194" eb="196">
      <t>テキセツ</t>
    </rPh>
    <rPh sb="197" eb="199">
      <t>ハアク</t>
    </rPh>
    <rPh sb="201" eb="204">
      <t>ケイカクテキ</t>
    </rPh>
    <rPh sb="205" eb="207">
      <t>イジ</t>
    </rPh>
    <rPh sb="207" eb="209">
      <t>カンリ</t>
    </rPh>
    <rPh sb="210" eb="211">
      <t>オコナ</t>
    </rPh>
    <rPh sb="215" eb="217">
      <t>ヒツヨウ</t>
    </rPh>
    <phoneticPr fontId="4"/>
  </si>
  <si>
    <t>①収益的収支比率
　収益的収支比率は平成27年度から悪化に転じているが、これは平成17年度から借入している資本費平準化債（20年償還で同意）について、借入後10年目に借換一括償還をしているためで、この借換分を除く実質的な収益的収支比率は、86％前後で推移している。今後も毎年借換債の発行を予定していることと元利均等払いの借入がほとんどであり、元金償還額は増加していくことから収益的収支比率は微減していく傾向にある。
④企業債残高対事業規模比率
　新規発行債より償還額が多い状況であるため企業債残高は減少している。
⑤経費回収率
　平成27年度を除き、100％前後で推移しており、使用料収入が増加傾向にあることから指標は好転している。
⑥汚水処理原価
　平成27年度を除き150円前後で推移しており、類似団体平均値より低い状態である。
⑦施設利用率
　処理水量については微増及び微減で推移しているが、処理可能水量に対する比率である施設利用率について、類似団体平均より11％程度低い状態である。
⑧水洗化率
　微増で推移しており類似団体平均を3.05%上回っている状態である。</t>
    <rPh sb="1" eb="4">
      <t>シュウエキテキ</t>
    </rPh>
    <rPh sb="4" eb="6">
      <t>シュウシ</t>
    </rPh>
    <rPh sb="6" eb="8">
      <t>ヒリツ</t>
    </rPh>
    <rPh sb="10" eb="12">
      <t>シュウエキ</t>
    </rPh>
    <rPh sb="12" eb="13">
      <t>テキ</t>
    </rPh>
    <rPh sb="13" eb="15">
      <t>シュウシ</t>
    </rPh>
    <rPh sb="15" eb="17">
      <t>ヒリツ</t>
    </rPh>
    <rPh sb="18" eb="20">
      <t>ヘイセイ</t>
    </rPh>
    <rPh sb="22" eb="24">
      <t>ネンド</t>
    </rPh>
    <rPh sb="26" eb="28">
      <t>アッカ</t>
    </rPh>
    <rPh sb="29" eb="30">
      <t>テン</t>
    </rPh>
    <rPh sb="39" eb="41">
      <t>ヘイセイ</t>
    </rPh>
    <rPh sb="43" eb="45">
      <t>ネンド</t>
    </rPh>
    <rPh sb="47" eb="49">
      <t>カリイ</t>
    </rPh>
    <rPh sb="53" eb="55">
      <t>シホン</t>
    </rPh>
    <rPh sb="55" eb="56">
      <t>ヒ</t>
    </rPh>
    <rPh sb="56" eb="59">
      <t>ヘイジュンカ</t>
    </rPh>
    <rPh sb="59" eb="60">
      <t>サイ</t>
    </rPh>
    <rPh sb="63" eb="64">
      <t>ネン</t>
    </rPh>
    <rPh sb="64" eb="66">
      <t>ショウカン</t>
    </rPh>
    <rPh sb="67" eb="69">
      <t>ドウイ</t>
    </rPh>
    <rPh sb="75" eb="77">
      <t>カリイレ</t>
    </rPh>
    <rPh sb="77" eb="78">
      <t>ゴ</t>
    </rPh>
    <rPh sb="80" eb="82">
      <t>ネンメ</t>
    </rPh>
    <rPh sb="83" eb="85">
      <t>カリカエ</t>
    </rPh>
    <rPh sb="85" eb="87">
      <t>イッカツ</t>
    </rPh>
    <rPh sb="87" eb="89">
      <t>ショウカン</t>
    </rPh>
    <rPh sb="100" eb="102">
      <t>カリカエ</t>
    </rPh>
    <rPh sb="102" eb="103">
      <t>ブン</t>
    </rPh>
    <rPh sb="104" eb="105">
      <t>ノゾ</t>
    </rPh>
    <rPh sb="106" eb="109">
      <t>ジッシツテキ</t>
    </rPh>
    <rPh sb="110" eb="113">
      <t>シュウエキテキ</t>
    </rPh>
    <rPh sb="113" eb="115">
      <t>シュウシ</t>
    </rPh>
    <rPh sb="115" eb="117">
      <t>ヒリツ</t>
    </rPh>
    <rPh sb="122" eb="124">
      <t>ゼンゴ</t>
    </rPh>
    <rPh sb="125" eb="127">
      <t>スイイ</t>
    </rPh>
    <rPh sb="132" eb="134">
      <t>コンゴ</t>
    </rPh>
    <rPh sb="135" eb="137">
      <t>マイトシ</t>
    </rPh>
    <rPh sb="137" eb="140">
      <t>カリカエサイ</t>
    </rPh>
    <rPh sb="141" eb="143">
      <t>ハッコウ</t>
    </rPh>
    <rPh sb="144" eb="146">
      <t>ヨテイ</t>
    </rPh>
    <rPh sb="153" eb="157">
      <t>ガンリキントウ</t>
    </rPh>
    <rPh sb="157" eb="158">
      <t>バラ</t>
    </rPh>
    <rPh sb="160" eb="162">
      <t>カリイレ</t>
    </rPh>
    <rPh sb="171" eb="173">
      <t>ガンキン</t>
    </rPh>
    <rPh sb="173" eb="175">
      <t>ショウカン</t>
    </rPh>
    <rPh sb="175" eb="176">
      <t>ガク</t>
    </rPh>
    <rPh sb="177" eb="179">
      <t>ゾウカ</t>
    </rPh>
    <rPh sb="187" eb="190">
      <t>シュウエキテキ</t>
    </rPh>
    <rPh sb="190" eb="192">
      <t>シュウシ</t>
    </rPh>
    <rPh sb="192" eb="194">
      <t>ヒリツ</t>
    </rPh>
    <rPh sb="195" eb="197">
      <t>ビゲン</t>
    </rPh>
    <rPh sb="201" eb="203">
      <t>ケイコウ</t>
    </rPh>
    <rPh sb="209" eb="211">
      <t>キギョウ</t>
    </rPh>
    <rPh sb="211" eb="212">
      <t>サイ</t>
    </rPh>
    <rPh sb="212" eb="214">
      <t>ザンダカ</t>
    </rPh>
    <rPh sb="214" eb="215">
      <t>ツイ</t>
    </rPh>
    <rPh sb="215" eb="217">
      <t>ジギョウ</t>
    </rPh>
    <rPh sb="217" eb="219">
      <t>キボ</t>
    </rPh>
    <rPh sb="219" eb="221">
      <t>ヒリツ</t>
    </rPh>
    <rPh sb="223" eb="225">
      <t>シンキ</t>
    </rPh>
    <rPh sb="225" eb="227">
      <t>ハッコウ</t>
    </rPh>
    <rPh sb="227" eb="228">
      <t>サイ</t>
    </rPh>
    <rPh sb="230" eb="232">
      <t>ショウカン</t>
    </rPh>
    <rPh sb="232" eb="233">
      <t>ガク</t>
    </rPh>
    <rPh sb="234" eb="235">
      <t>オオ</t>
    </rPh>
    <rPh sb="236" eb="238">
      <t>ジョウキョウ</t>
    </rPh>
    <rPh sb="243" eb="245">
      <t>キギョウ</t>
    </rPh>
    <rPh sb="245" eb="246">
      <t>サイ</t>
    </rPh>
    <rPh sb="246" eb="248">
      <t>ザンダカ</t>
    </rPh>
    <rPh sb="249" eb="251">
      <t>ゲンショウ</t>
    </rPh>
    <rPh sb="258" eb="260">
      <t>ケイヒ</t>
    </rPh>
    <rPh sb="260" eb="262">
      <t>カイシュウ</t>
    </rPh>
    <rPh sb="262" eb="263">
      <t>リツ</t>
    </rPh>
    <rPh sb="265" eb="267">
      <t>ヘイセイ</t>
    </rPh>
    <rPh sb="269" eb="271">
      <t>ネンド</t>
    </rPh>
    <rPh sb="272" eb="273">
      <t>ノゾ</t>
    </rPh>
    <rPh sb="279" eb="281">
      <t>ゼンゴ</t>
    </rPh>
    <rPh sb="282" eb="284">
      <t>スイイ</t>
    </rPh>
    <rPh sb="289" eb="292">
      <t>シヨウリョウ</t>
    </rPh>
    <rPh sb="292" eb="294">
      <t>シュウニュウ</t>
    </rPh>
    <rPh sb="295" eb="297">
      <t>ゾウカ</t>
    </rPh>
    <rPh sb="297" eb="299">
      <t>ケイコウ</t>
    </rPh>
    <rPh sb="306" eb="308">
      <t>シヒョウ</t>
    </rPh>
    <rPh sb="309" eb="311">
      <t>コウテン</t>
    </rPh>
    <rPh sb="318" eb="320">
      <t>オスイ</t>
    </rPh>
    <rPh sb="320" eb="322">
      <t>ショリ</t>
    </rPh>
    <rPh sb="322" eb="324">
      <t>ゲンカ</t>
    </rPh>
    <rPh sb="326" eb="328">
      <t>ヘイセイ</t>
    </rPh>
    <rPh sb="330" eb="332">
      <t>ネンド</t>
    </rPh>
    <rPh sb="333" eb="334">
      <t>ノゾ</t>
    </rPh>
    <rPh sb="338" eb="339">
      <t>エン</t>
    </rPh>
    <rPh sb="339" eb="341">
      <t>ゼンゴ</t>
    </rPh>
    <rPh sb="342" eb="344">
      <t>スイイ</t>
    </rPh>
    <rPh sb="349" eb="351">
      <t>ルイジ</t>
    </rPh>
    <rPh sb="351" eb="353">
      <t>ダンタイ</t>
    </rPh>
    <rPh sb="353" eb="355">
      <t>ヘイキン</t>
    </rPh>
    <rPh sb="355" eb="356">
      <t>チ</t>
    </rPh>
    <rPh sb="358" eb="359">
      <t>ヒク</t>
    </rPh>
    <rPh sb="360" eb="362">
      <t>ジョウタイ</t>
    </rPh>
    <rPh sb="368" eb="370">
      <t>シセツ</t>
    </rPh>
    <rPh sb="370" eb="372">
      <t>リヨウ</t>
    </rPh>
    <rPh sb="372" eb="373">
      <t>リツ</t>
    </rPh>
    <rPh sb="375" eb="377">
      <t>ショリ</t>
    </rPh>
    <rPh sb="377" eb="379">
      <t>スイリョウ</t>
    </rPh>
    <rPh sb="384" eb="386">
      <t>ビゾウ</t>
    </rPh>
    <rPh sb="386" eb="387">
      <t>オヨ</t>
    </rPh>
    <rPh sb="388" eb="390">
      <t>ビゲン</t>
    </rPh>
    <rPh sb="391" eb="393">
      <t>スイイ</t>
    </rPh>
    <rPh sb="399" eb="401">
      <t>ショリ</t>
    </rPh>
    <rPh sb="401" eb="403">
      <t>カノウ</t>
    </rPh>
    <rPh sb="403" eb="405">
      <t>スイリョウ</t>
    </rPh>
    <rPh sb="406" eb="407">
      <t>タイ</t>
    </rPh>
    <rPh sb="409" eb="411">
      <t>ヒリツ</t>
    </rPh>
    <rPh sb="414" eb="416">
      <t>シセツ</t>
    </rPh>
    <rPh sb="416" eb="418">
      <t>リヨウ</t>
    </rPh>
    <rPh sb="418" eb="419">
      <t>リツ</t>
    </rPh>
    <rPh sb="424" eb="426">
      <t>ルイジ</t>
    </rPh>
    <rPh sb="426" eb="428">
      <t>ダンタイ</t>
    </rPh>
    <rPh sb="428" eb="430">
      <t>ヘイキン</t>
    </rPh>
    <rPh sb="435" eb="437">
      <t>テイド</t>
    </rPh>
    <rPh sb="437" eb="438">
      <t>ヒク</t>
    </rPh>
    <rPh sb="439" eb="441">
      <t>ジョウタイ</t>
    </rPh>
    <rPh sb="447" eb="450">
      <t>スイセンカ</t>
    </rPh>
    <rPh sb="450" eb="451">
      <t>リツ</t>
    </rPh>
    <rPh sb="453" eb="455">
      <t>ビゾウ</t>
    </rPh>
    <rPh sb="456" eb="458">
      <t>スイイ</t>
    </rPh>
    <rPh sb="462" eb="464">
      <t>ルイジ</t>
    </rPh>
    <rPh sb="464" eb="466">
      <t>ダンタイ</t>
    </rPh>
    <rPh sb="466" eb="468">
      <t>ヘイキン</t>
    </rPh>
    <rPh sb="474" eb="476">
      <t>ウワマワ</t>
    </rPh>
    <rPh sb="480" eb="482">
      <t>ジョウタイ</t>
    </rPh>
    <phoneticPr fontId="4"/>
  </si>
  <si>
    <t>　使用料単価及び汚水処理原価ともおおむね150円前後で推移しており、経費回収率も平成27年度を除き100％を満たしていることから、使用料については適切な水準であると思われる。
　区画整理事業の拡大に伴い、今後も下水道処理区域の拡大及び区域内人口の増加は見込めるものの、社会的な問題である人口減少等による影響から、従来のような下水道使用料の伸びは見込めない。
　一方で、整備された下水道管渠や処理施設等の維持管理費、老朽化に伴う更新投資の増大等、下水道に係る経営環境は一層厳しくなるものと想定される。
　本市では、令和２年度から地方公営企業法を適用することで、経営状況の適格な把握等を行い、下水道事業の経営の安定を図っていく。</t>
    <rPh sb="1" eb="4">
      <t>シヨウリョウ</t>
    </rPh>
    <rPh sb="4" eb="6">
      <t>タンカ</t>
    </rPh>
    <rPh sb="6" eb="7">
      <t>オヨ</t>
    </rPh>
    <rPh sb="8" eb="10">
      <t>オスイ</t>
    </rPh>
    <rPh sb="10" eb="12">
      <t>ショリ</t>
    </rPh>
    <rPh sb="12" eb="14">
      <t>ゲンカ</t>
    </rPh>
    <rPh sb="23" eb="24">
      <t>エン</t>
    </rPh>
    <rPh sb="24" eb="26">
      <t>ゼンゴ</t>
    </rPh>
    <rPh sb="27" eb="29">
      <t>スイイ</t>
    </rPh>
    <rPh sb="34" eb="36">
      <t>ケイヒ</t>
    </rPh>
    <rPh sb="36" eb="38">
      <t>カイシュウ</t>
    </rPh>
    <rPh sb="38" eb="39">
      <t>リツ</t>
    </rPh>
    <rPh sb="40" eb="42">
      <t>ヘイセイ</t>
    </rPh>
    <rPh sb="44" eb="46">
      <t>ネンド</t>
    </rPh>
    <rPh sb="47" eb="48">
      <t>ノゾ</t>
    </rPh>
    <rPh sb="54" eb="55">
      <t>ミ</t>
    </rPh>
    <rPh sb="65" eb="68">
      <t>シヨウリョウ</t>
    </rPh>
    <rPh sb="73" eb="75">
      <t>テキセツ</t>
    </rPh>
    <rPh sb="76" eb="78">
      <t>スイジュン</t>
    </rPh>
    <rPh sb="82" eb="83">
      <t>オモ</t>
    </rPh>
    <rPh sb="89" eb="91">
      <t>クカク</t>
    </rPh>
    <rPh sb="91" eb="93">
      <t>セイリ</t>
    </rPh>
    <rPh sb="93" eb="95">
      <t>ジギョウ</t>
    </rPh>
    <rPh sb="96" eb="98">
      <t>カクダイ</t>
    </rPh>
    <rPh sb="99" eb="100">
      <t>トモナ</t>
    </rPh>
    <rPh sb="102" eb="104">
      <t>コンゴ</t>
    </rPh>
    <rPh sb="105" eb="108">
      <t>ゲスイドウ</t>
    </rPh>
    <rPh sb="108" eb="110">
      <t>ショリ</t>
    </rPh>
    <rPh sb="110" eb="112">
      <t>クイキ</t>
    </rPh>
    <rPh sb="113" eb="115">
      <t>カクダイ</t>
    </rPh>
    <rPh sb="115" eb="116">
      <t>オヨ</t>
    </rPh>
    <rPh sb="117" eb="119">
      <t>クイキ</t>
    </rPh>
    <rPh sb="119" eb="120">
      <t>ナイ</t>
    </rPh>
    <rPh sb="120" eb="122">
      <t>ジンコウ</t>
    </rPh>
    <rPh sb="123" eb="125">
      <t>ゾウカ</t>
    </rPh>
    <rPh sb="126" eb="128">
      <t>ミコ</t>
    </rPh>
    <rPh sb="134" eb="137">
      <t>シャカイテキ</t>
    </rPh>
    <rPh sb="138" eb="140">
      <t>モンダイ</t>
    </rPh>
    <rPh sb="143" eb="145">
      <t>ジンコウ</t>
    </rPh>
    <rPh sb="145" eb="147">
      <t>ゲンショウ</t>
    </rPh>
    <rPh sb="147" eb="148">
      <t>ナド</t>
    </rPh>
    <rPh sb="151" eb="153">
      <t>エイキョウ</t>
    </rPh>
    <rPh sb="156" eb="158">
      <t>ジュウライ</t>
    </rPh>
    <rPh sb="162" eb="165">
      <t>ゲスイドウ</t>
    </rPh>
    <rPh sb="165" eb="168">
      <t>シヨウリョウ</t>
    </rPh>
    <rPh sb="169" eb="170">
      <t>ノ</t>
    </rPh>
    <rPh sb="172" eb="174">
      <t>ミコ</t>
    </rPh>
    <rPh sb="180" eb="182">
      <t>イッポウ</t>
    </rPh>
    <rPh sb="184" eb="186">
      <t>セイビ</t>
    </rPh>
    <rPh sb="189" eb="192">
      <t>ゲスイドウ</t>
    </rPh>
    <rPh sb="192" eb="194">
      <t>カンキョ</t>
    </rPh>
    <rPh sb="195" eb="197">
      <t>ショリ</t>
    </rPh>
    <rPh sb="197" eb="199">
      <t>シセツ</t>
    </rPh>
    <rPh sb="199" eb="200">
      <t>トウ</t>
    </rPh>
    <rPh sb="201" eb="203">
      <t>イジ</t>
    </rPh>
    <rPh sb="203" eb="205">
      <t>カンリ</t>
    </rPh>
    <rPh sb="205" eb="206">
      <t>ヒ</t>
    </rPh>
    <rPh sb="207" eb="210">
      <t>ロウキュウカ</t>
    </rPh>
    <rPh sb="211" eb="212">
      <t>トモナ</t>
    </rPh>
    <rPh sb="213" eb="215">
      <t>コウシン</t>
    </rPh>
    <rPh sb="215" eb="217">
      <t>トウシ</t>
    </rPh>
    <rPh sb="218" eb="220">
      <t>ゾウダイ</t>
    </rPh>
    <rPh sb="220" eb="221">
      <t>トウ</t>
    </rPh>
    <rPh sb="222" eb="225">
      <t>ゲスイドウ</t>
    </rPh>
    <rPh sb="226" eb="227">
      <t>カカ</t>
    </rPh>
    <rPh sb="228" eb="230">
      <t>ケイエイ</t>
    </rPh>
    <rPh sb="230" eb="232">
      <t>カンキョウ</t>
    </rPh>
    <rPh sb="233" eb="235">
      <t>イッソウ</t>
    </rPh>
    <rPh sb="235" eb="236">
      <t>キビ</t>
    </rPh>
    <rPh sb="243" eb="245">
      <t>ソウテイ</t>
    </rPh>
    <rPh sb="251" eb="253">
      <t>ホンシ</t>
    </rPh>
    <rPh sb="256" eb="258">
      <t>レイワ</t>
    </rPh>
    <rPh sb="259" eb="261">
      <t>ネンド</t>
    </rPh>
    <rPh sb="263" eb="265">
      <t>チホウ</t>
    </rPh>
    <rPh sb="265" eb="267">
      <t>コウエイ</t>
    </rPh>
    <rPh sb="267" eb="269">
      <t>キギョウ</t>
    </rPh>
    <rPh sb="269" eb="270">
      <t>ホウ</t>
    </rPh>
    <rPh sb="271" eb="273">
      <t>テキヨウ</t>
    </rPh>
    <rPh sb="279" eb="281">
      <t>ケイエイ</t>
    </rPh>
    <rPh sb="281" eb="283">
      <t>ジョウキョウ</t>
    </rPh>
    <rPh sb="284" eb="286">
      <t>テキカク</t>
    </rPh>
    <rPh sb="287" eb="289">
      <t>ハアク</t>
    </rPh>
    <rPh sb="289" eb="290">
      <t>トウ</t>
    </rPh>
    <rPh sb="291" eb="292">
      <t>オコナ</t>
    </rPh>
    <rPh sb="294" eb="297">
      <t>ゲスイドウ</t>
    </rPh>
    <rPh sb="297" eb="299">
      <t>ジギョウ</t>
    </rPh>
    <rPh sb="300" eb="30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</si>
</sst>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formatCode="#,##0.00;&quot;△&quot;#,##0.00;&quot;-&quot;">
                  <c:v>0.32</c:v>
                </c:pt>
                <c:pt idx="3" formatCode="#,##0.00;&quot;△&quot;#,##0.00;&quot;-&quot;">
                  <c:v>0.02</c:v>
                </c:pt>
                <c:pt idx="4" formatCode="#,##0.00;&quot;△&quot;#,##0.00;&quot;-&quot;">
                  <c:v>0.02</c:v>
                </c:pt>
              </c:numCache>
            </c:numRef>
          </c:val>
          <c:extLst>
            <c:ext xmlns:c16="http://schemas.microsoft.com/office/drawing/2014/chart" uri="{C3380CC4-5D6E-409C-BE32-E72D297353CC}">
              <c16:uniqueId val="{00000000-ACF0-49C4-A4D4-B0469373B9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ACF0-49C4-A4D4-B0469373B9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55.04</c:v>
                </c:pt>
                <c:pt idx="1">
                  <c:v>54.56</c:v>
                </c:pt>
                <c:pt idx="2">
                  <c:v>54.81</c:v>
                </c:pt>
                <c:pt idx="3">
                  <c:v>54.67</c:v>
                </c:pt>
                <c:pt idx="4">
                  <c:v>53.56</c:v>
                </c:pt>
              </c:numCache>
            </c:numRef>
          </c:val>
          <c:extLst>
            <c:ext xmlns:c16="http://schemas.microsoft.com/office/drawing/2014/chart" uri="{C3380CC4-5D6E-409C-BE32-E72D297353CC}">
              <c16:uniqueId val="{00000000-768F-4F36-AC05-66B823FCB7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768F-4F36-AC05-66B823FCB7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c:v>
                </c:pt>
                <c:pt idx="1">
                  <c:v>93.42</c:v>
                </c:pt>
                <c:pt idx="2">
                  <c:v>93.74</c:v>
                </c:pt>
                <c:pt idx="3">
                  <c:v>94.25</c:v>
                </c:pt>
                <c:pt idx="4">
                  <c:v>95.6</c:v>
                </c:pt>
              </c:numCache>
            </c:numRef>
          </c:val>
          <c:extLst>
            <c:ext xmlns:c16="http://schemas.microsoft.com/office/drawing/2014/chart" uri="{C3380CC4-5D6E-409C-BE32-E72D297353CC}">
              <c16:uniqueId val="{00000000-7B55-4FA0-93DC-EC71C122C9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7B55-4FA0-93DC-EC71C122C9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86.18</c:v>
                </c:pt>
                <c:pt idx="1">
                  <c:v>82.76</c:v>
                </c:pt>
                <c:pt idx="2">
                  <c:v>80.239999999999995</c:v>
                </c:pt>
                <c:pt idx="3">
                  <c:v>79.88</c:v>
                </c:pt>
                <c:pt idx="4">
                  <c:v>78.8</c:v>
                </c:pt>
              </c:numCache>
            </c:numRef>
          </c:val>
          <c:extLst>
            <c:ext xmlns:c16="http://schemas.microsoft.com/office/drawing/2014/chart" uri="{C3380CC4-5D6E-409C-BE32-E72D297353CC}">
              <c16:uniqueId val="{00000000-7828-4C1E-B0C1-46E2510E2C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28-4C1E-B0C1-46E2510E2C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7-45A8-8E31-9B6211572A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7-45A8-8E31-9B6211572A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EE-42B4-A901-388FD542D1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E-42B4-A901-388FD542D1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9-48EC-9830-14E81FDF71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9-48EC-9830-14E81FDF71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79-4EBB-8F73-BD29E2FACC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9-4EBB-8F73-BD29E2FACC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1031.45</c:v>
                </c:pt>
                <c:pt idx="1">
                  <c:v>994.88</c:v>
                </c:pt>
                <c:pt idx="2">
                  <c:v>961.49</c:v>
                </c:pt>
                <c:pt idx="3">
                  <c:v>896.94</c:v>
                </c:pt>
                <c:pt idx="4">
                  <c:v>840.56</c:v>
                </c:pt>
              </c:numCache>
            </c:numRef>
          </c:val>
          <c:extLst>
            <c:ext xmlns:c16="http://schemas.microsoft.com/office/drawing/2014/chart" uri="{C3380CC4-5D6E-409C-BE32-E72D297353CC}">
              <c16:uniqueId val="{00000000-F31D-4A89-B425-8DD18E72CF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F31D-4A89-B425-8DD18E72CF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100.45</c:v>
                </c:pt>
                <c:pt idx="1">
                  <c:v>92.58</c:v>
                </c:pt>
                <c:pt idx="2">
                  <c:v>100.5</c:v>
                </c:pt>
                <c:pt idx="3">
                  <c:v>100.61</c:v>
                </c:pt>
                <c:pt idx="4">
                  <c:v>100</c:v>
                </c:pt>
              </c:numCache>
            </c:numRef>
          </c:val>
          <c:extLst>
            <c:ext xmlns:c16="http://schemas.microsoft.com/office/drawing/2014/chart" uri="{C3380CC4-5D6E-409C-BE32-E72D297353CC}">
              <c16:uniqueId val="{00000000-9402-4899-8710-F1B6A9A6C3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9402-4899-8710-F1B6A9A6C3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162.86000000000001</c:v>
                </c:pt>
                <c:pt idx="2">
                  <c:v>150</c:v>
                </c:pt>
                <c:pt idx="3">
                  <c:v>149.99</c:v>
                </c:pt>
                <c:pt idx="4">
                  <c:v>151.16</c:v>
                </c:pt>
              </c:numCache>
            </c:numRef>
          </c:val>
          <c:extLst>
            <c:ext xmlns:c16="http://schemas.microsoft.com/office/drawing/2014/chart" uri="{C3380CC4-5D6E-409C-BE32-E72D297353CC}">
              <c16:uniqueId val="{00000000-A3A1-4928-9BC4-19B848C4BA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A3A1-4928-9BC4-19B848C4BA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真岡市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80793</v>
      </c>
      <c r="AM8" s="68"/>
      <c r="AN8" s="68"/>
      <c r="AO8" s="68"/>
      <c r="AP8" s="68"/>
      <c r="AQ8" s="68"/>
      <c r="AR8" s="68"/>
      <c r="AS8" s="68"/>
      <c r="AT8" s="67">
        <f>データ!T6</f>
        <v>167.34</v>
      </c>
      <c r="AU8" s="67"/>
      <c r="AV8" s="67"/>
      <c r="AW8" s="67"/>
      <c r="AX8" s="67"/>
      <c r="AY8" s="67"/>
      <c r="AZ8" s="67"/>
      <c r="BA8" s="67"/>
      <c r="BB8" s="67">
        <f>データ!U6</f>
        <v>482.81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59.16</v>
      </c>
      <c r="Q10" s="67"/>
      <c r="R10" s="67"/>
      <c r="S10" s="67"/>
      <c r="T10" s="67"/>
      <c r="U10" s="67"/>
      <c r="V10" s="67"/>
      <c r="W10" s="67">
        <f>データ!Q6</f>
        <v>87.37</v>
      </c>
      <c r="X10" s="67"/>
      <c r="Y10" s="67"/>
      <c r="Z10" s="67"/>
      <c r="AA10" s="67"/>
      <c r="AB10" s="67"/>
      <c r="AC10" s="67"/>
      <c r="AD10" s="68">
        <f>データ!R6</f>
        <v>2700</v>
      </c>
      <c r="AE10" s="68"/>
      <c r="AF10" s="68"/>
      <c r="AG10" s="68"/>
      <c r="AH10" s="68"/>
      <c r="AI10" s="68"/>
      <c r="AJ10" s="68"/>
      <c r="AK10" s="2"/>
      <c r="AL10" s="68">
        <f>データ!V6</f>
        <v>47703</v>
      </c>
      <c r="AM10" s="68"/>
      <c r="AN10" s="68"/>
      <c r="AO10" s="68"/>
      <c r="AP10" s="68"/>
      <c r="AQ10" s="68"/>
      <c r="AR10" s="68"/>
      <c r="AS10" s="68"/>
      <c r="AT10" s="67">
        <f>データ!W6</f>
        <v>12.51</v>
      </c>
      <c r="AU10" s="67"/>
      <c r="AV10" s="67"/>
      <c r="AW10" s="67"/>
      <c r="AX10" s="67"/>
      <c r="AY10" s="67"/>
      <c r="AZ10" s="67"/>
      <c r="BA10" s="67"/>
      <c r="BB10" s="67">
        <f>データ!X6</f>
        <v>3813.19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ZA6/8ifLLsMslkIfyCAbHKpKQeoO2y9ciwO7si20g/9m+Hilc0LA9SIIkSXvAHcU40OfZJPr/HMbAhrcf1TIeQ==" saltValue="B8DXetDsMdyalNf9P0AZ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92096</v>
      </c>
      <c r="D6" s="33">
        <f t="shared" si="3"/>
        <v>47</v>
      </c>
      <c r="E6" s="33">
        <f t="shared" si="3"/>
        <v>17</v>
      </c>
      <c r="F6" s="33">
        <f t="shared" si="3"/>
        <v>1</v>
      </c>
      <c r="G6" s="33">
        <f t="shared" si="3"/>
        <v>0</v>
      </c>
      <c r="H6" s="33" t="str">
        <f t="shared" si="3"/>
        <v>栃木県　真岡市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59.16</v>
      </c>
      <c r="Q6" s="34">
        <f t="shared" si="3"/>
        <v>87.37</v>
      </c>
      <c r="R6" s="34">
        <f t="shared" si="3"/>
        <v>2700</v>
      </c>
      <c r="S6" s="34">
        <f t="shared" si="3"/>
        <v>80793</v>
      </c>
      <c r="T6" s="34">
        <f t="shared" si="3"/>
        <v>167.34</v>
      </c>
      <c r="U6" s="34">
        <f t="shared" si="3"/>
        <v>482.81</v>
      </c>
      <c r="V6" s="34">
        <f t="shared" si="3"/>
        <v>47703</v>
      </c>
      <c r="W6" s="34">
        <f t="shared" si="3"/>
        <v>12.51</v>
      </c>
      <c r="X6" s="34">
        <f t="shared" si="3"/>
        <v>3813.19</v>
      </c>
      <c r="Y6" s="35">
        <f>IF(Y7="",NA(),Y7)</f>
        <v>86.18</v>
      </c>
      <c r="Z6" s="35">
        <f t="shared" ref="Z6:AH6" si="4">IF(Z7="",NA(),Z7)</f>
        <v>82.76</v>
      </c>
      <c r="AA6" s="35">
        <f t="shared" si="4"/>
        <v>80.239999999999995</v>
      </c>
      <c r="AB6" s="35">
        <f t="shared" si="4"/>
        <v>79.88</v>
      </c>
      <c r="AC6" s="35">
        <f t="shared" si="4"/>
        <v>78.8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1031.45</v>
      </c>
      <c r="BG6" s="35">
        <f t="shared" ref="BG6:BO6" si="7">IF(BG7="",NA(),BG7)</f>
        <v>994.88</v>
      </c>
      <c r="BH6" s="35">
        <f t="shared" si="7"/>
        <v>961.49</v>
      </c>
      <c r="BI6" s="35">
        <f t="shared" si="7"/>
        <v>896.94</v>
      </c>
      <c r="BJ6" s="35">
        <f t="shared" si="7"/>
        <v>840.56</v>
      </c>
      <c r="BK6" s="35">
        <f t="shared" si="7"/>
        <v>854.16</v>
      </c>
      <c r="BL6" s="35">
        <f t="shared" si="7"/>
        <v>848.31</v>
      </c>
      <c r="BM6" s="35">
        <f t="shared" si="7"/>
        <v>774.99</v>
      </c>
      <c r="BN6" s="35">
        <f t="shared" si="7"/>
        <v>799.41</v>
      </c>
      <c r="BO6" s="35">
        <f t="shared" si="7"/>
        <v>820.36</v>
      </c>
      <c r="BP6" s="34" t="str">
        <f>IF(BP7="","",IF(BP7="-","【-】","【"&amp;SUBSTITUTE(TEXT(BP7,"#,##0.00"),"-","△")&amp;"】"))</f>
        <v>【682.78】</v>
      </c>
      <c r="BQ6" s="35">
        <f>IF(BQ7="",NA(),BQ7)</f>
        <v>100.45</v>
      </c>
      <c r="BR6" s="35">
        <f t="shared" ref="BR6:BZ6" si="8">IF(BR7="",NA(),BR7)</f>
        <v>92.58</v>
      </c>
      <c r="BS6" s="35">
        <f t="shared" si="8"/>
        <v>100.5</v>
      </c>
      <c r="BT6" s="35">
        <f t="shared" si="8"/>
        <v>100.61</v>
      </c>
      <c r="BU6" s="35">
        <f t="shared" si="8"/>
        <v>100</v>
      </c>
      <c r="BV6" s="35">
        <f t="shared" si="8"/>
        <v>93.13</v>
      </c>
      <c r="BW6" s="35">
        <f t="shared" si="8"/>
        <v>94.38</v>
      </c>
      <c r="BX6" s="35">
        <f t="shared" si="8"/>
        <v>96.57</v>
      </c>
      <c r="BY6" s="35">
        <f t="shared" si="8"/>
        <v>96.54</v>
      </c>
      <c r="BZ6" s="35">
        <f t="shared" si="8"/>
        <v>95.4</v>
      </c>
      <c r="CA6" s="34" t="str">
        <f>IF(CA7="","",IF(CA7="-","【-】","【"&amp;SUBSTITUTE(TEXT(CA7,"#,##0.00"),"-","△")&amp;"】"))</f>
        <v>【100.91】</v>
      </c>
      <c r="CB6" s="35">
        <f>IF(CB7="",NA(),CB7)</f>
        <v>150</v>
      </c>
      <c r="CC6" s="35">
        <f t="shared" ref="CC6:CK6" si="9">IF(CC7="",NA(),CC7)</f>
        <v>162.86000000000001</v>
      </c>
      <c r="CD6" s="35">
        <f t="shared" si="9"/>
        <v>150</v>
      </c>
      <c r="CE6" s="35">
        <f t="shared" si="9"/>
        <v>149.99</v>
      </c>
      <c r="CF6" s="35">
        <f t="shared" si="9"/>
        <v>151.16</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55.04</v>
      </c>
      <c r="CN6" s="35">
        <f t="shared" ref="CN6:CV6" si="10">IF(CN7="",NA(),CN7)</f>
        <v>54.56</v>
      </c>
      <c r="CO6" s="35">
        <f t="shared" si="10"/>
        <v>54.81</v>
      </c>
      <c r="CP6" s="35">
        <f t="shared" si="10"/>
        <v>54.67</v>
      </c>
      <c r="CQ6" s="35">
        <f t="shared" si="10"/>
        <v>53.56</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93.3</v>
      </c>
      <c r="CY6" s="35">
        <f t="shared" ref="CY6:DG6" si="11">IF(CY7="",NA(),CY7)</f>
        <v>93.42</v>
      </c>
      <c r="CZ6" s="35">
        <f t="shared" si="11"/>
        <v>93.74</v>
      </c>
      <c r="DA6" s="35">
        <f t="shared" si="11"/>
        <v>94.25</v>
      </c>
      <c r="DB6" s="35">
        <f t="shared" si="11"/>
        <v>95.6</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5">
        <f t="shared" si="14"/>
        <v>0.32</v>
      </c>
      <c r="EH6" s="35">
        <f t="shared" si="14"/>
        <v>0.02</v>
      </c>
      <c r="EI6" s="35">
        <f t="shared" si="14"/>
        <v>0.02</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92096</v>
      </c>
      <c r="D7" s="37">
        <v>47</v>
      </c>
      <c r="E7" s="37">
        <v>17</v>
      </c>
      <c r="F7" s="37">
        <v>1</v>
      </c>
      <c r="G7" s="37">
        <v>0</v>
      </c>
      <c r="H7" s="37" t="s">
        <v>96</v>
      </c>
      <c r="I7" s="37" t="s">
        <v>97</v>
      </c>
      <c r="J7" s="37" t="s">
        <v>98</v>
      </c>
      <c r="K7" s="37" t="s">
        <v>99</v>
      </c>
      <c r="L7" s="37" t="s">
        <v>100</v>
      </c>
      <c r="M7" s="37" t="s">
        <v>101</v>
      </c>
      <c r="N7" s="38" t="s">
        <v>102</v>
      </c>
      <c r="O7" s="38" t="s">
        <v>103</v>
      </c>
      <c r="P7" s="38">
        <v>59.16</v>
      </c>
      <c r="Q7" s="38">
        <v>87.37</v>
      </c>
      <c r="R7" s="38">
        <v>2700</v>
      </c>
      <c r="S7" s="38">
        <v>80793</v>
      </c>
      <c r="T7" s="38">
        <v>167.34</v>
      </c>
      <c r="U7" s="38">
        <v>482.81</v>
      </c>
      <c r="V7" s="38">
        <v>47703</v>
      </c>
      <c r="W7" s="38">
        <v>12.51</v>
      </c>
      <c r="X7" s="38">
        <v>3813.19</v>
      </c>
      <c r="Y7" s="38">
        <v>86.18</v>
      </c>
      <c r="Z7" s="38">
        <v>82.76</v>
      </c>
      <c r="AA7" s="38">
        <v>80.239999999999995</v>
      </c>
      <c r="AB7" s="38">
        <v>79.88</v>
      </c>
      <c r="AC7" s="38">
        <v>78.8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1031.45</v>
      </c>
      <c r="BG7" s="38">
        <v>994.88</v>
      </c>
      <c r="BH7" s="38">
        <v>961.49</v>
      </c>
      <c r="BI7" s="38">
        <v>896.94</v>
      </c>
      <c r="BJ7" s="38">
        <v>840.56</v>
      </c>
      <c r="BK7" s="38">
        <v>854.16</v>
      </c>
      <c r="BL7" s="38">
        <v>848.31</v>
      </c>
      <c r="BM7" s="38">
        <v>774.99</v>
      </c>
      <c r="BN7" s="38">
        <v>799.41</v>
      </c>
      <c r="BO7" s="38">
        <v>820.36</v>
      </c>
      <c r="BP7" s="38">
        <v>682.78</v>
      </c>
      <c r="BQ7" s="38">
        <v>100.45</v>
      </c>
      <c r="BR7" s="38">
        <v>92.58</v>
      </c>
      <c r="BS7" s="38">
        <v>100.5</v>
      </c>
      <c r="BT7" s="38">
        <v>100.61</v>
      </c>
      <c r="BU7" s="38">
        <v>100</v>
      </c>
      <c r="BV7" s="38">
        <v>93.13</v>
      </c>
      <c r="BW7" s="38">
        <v>94.38</v>
      </c>
      <c r="BX7" s="38">
        <v>96.57</v>
      </c>
      <c r="BY7" s="38">
        <v>96.54</v>
      </c>
      <c r="BZ7" s="38">
        <v>95.4</v>
      </c>
      <c r="CA7" s="38">
        <v>100.91</v>
      </c>
      <c r="CB7" s="38">
        <v>150</v>
      </c>
      <c r="CC7" s="38">
        <v>162.86000000000001</v>
      </c>
      <c r="CD7" s="38">
        <v>150</v>
      </c>
      <c r="CE7" s="38">
        <v>149.99</v>
      </c>
      <c r="CF7" s="38">
        <v>151.16</v>
      </c>
      <c r="CG7" s="38">
        <v>167.97</v>
      </c>
      <c r="CH7" s="38">
        <v>165.45</v>
      </c>
      <c r="CI7" s="38">
        <v>161.54</v>
      </c>
      <c r="CJ7" s="38">
        <v>162.81</v>
      </c>
      <c r="CK7" s="38">
        <v>163.19999999999999</v>
      </c>
      <c r="CL7" s="38">
        <v>136.86000000000001</v>
      </c>
      <c r="CM7" s="38">
        <v>55.04</v>
      </c>
      <c r="CN7" s="38">
        <v>54.56</v>
      </c>
      <c r="CO7" s="38">
        <v>54.81</v>
      </c>
      <c r="CP7" s="38">
        <v>54.67</v>
      </c>
      <c r="CQ7" s="38">
        <v>53.56</v>
      </c>
      <c r="CR7" s="38">
        <v>64.87</v>
      </c>
      <c r="CS7" s="38">
        <v>65.62</v>
      </c>
      <c r="CT7" s="38">
        <v>64.67</v>
      </c>
      <c r="CU7" s="38">
        <v>64.959999999999994</v>
      </c>
      <c r="CV7" s="38">
        <v>65.040000000000006</v>
      </c>
      <c r="CW7" s="38">
        <v>58.98</v>
      </c>
      <c r="CX7" s="38">
        <v>93.3</v>
      </c>
      <c r="CY7" s="38">
        <v>93.42</v>
      </c>
      <c r="CZ7" s="38">
        <v>93.74</v>
      </c>
      <c r="DA7" s="38">
        <v>94.25</v>
      </c>
      <c r="DB7" s="38">
        <v>95.6</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0.32</v>
      </c>
      <c r="EH7" s="38">
        <v>0.02</v>
      </c>
      <c r="EI7" s="38">
        <v>0.02</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2020-01-30T05:08:43Z</cp:lastPrinted>
  <dcterms:created xsi:type="dcterms:W3CDTF">2019-12-05T05:02:14Z</dcterms:created>
  <dcterms:modified xsi:type="dcterms:W3CDTF">2020-02-26T23:12:24Z</dcterms:modified>
  <cp:category/>
</cp:coreProperties>
</file>