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４下水（公共）\"/>
    </mc:Choice>
  </mc:AlternateContent>
  <xr:revisionPtr revIDLastSave="0" documentId="13_ncr:1_{515E6E21-00D0-45B0-8E14-26B4244B9864}" xr6:coauthVersionLast="47" xr6:coauthVersionMax="47" xr10:uidLastSave="{00000000-0000-0000-0000-000000000000}"/>
  <workbookProtection workbookAlgorithmName="SHA-512" workbookHashValue="3a5yji3uO9PrEc4pNQVmGYSozZqd61ToOzxLj8GzfI8uAC5HzcDqCkHxKxEKUhk6dgaOTZhJSKfX97sjHlQQOQ==" workbookSaltValue="umkgv8lLDYlFhmd4nVo2kg=="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W10" i="4" s="1"/>
  <c r="P6" i="5"/>
  <c r="O6" i="5"/>
  <c r="N6" i="5"/>
  <c r="B10" i="4" s="1"/>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G85" i="4"/>
  <c r="BB10" i="4"/>
  <c r="AT10" i="4"/>
  <c r="P10" i="4"/>
  <c r="I10" i="4"/>
  <c r="BB8" i="4"/>
  <c r="AT8" i="4"/>
  <c r="AD8" i="4"/>
  <c r="W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<sst xmlns="http://schemas.openxmlformats.org/spreadsheetml/2006/main" count="297" uniqueCount="117">
  <si>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</si>
  <si>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</si>
  <si>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</si>
  <si>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</si>
  <si>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</si>
  <si>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</si>
  <si>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</si>
  <si>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</si>
  <si>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</si>
  <si>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</si>
  <si>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</si>
  <si>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</si>
  <si>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</si>
  <si>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</si>
  <si>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</si>
  <si>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</si>
  <si>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</si>
  <si>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</si>
  <si>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</si>
  <si>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</si>
  <si>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</si>
  <si>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</si>
  <si>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</si>
  <si>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</si>
  <si>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</si>
  <si>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</si>
  <si>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</si>
  <si>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</si>
  <si>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</si>
  <si>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</si>
  <si>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</si>
  <si>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</si>
  <si>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</si>
  <si>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</si>
  <si>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</si>
  <si>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</si>
  <si>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</si>
  <si>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</si>
  <si>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</si>
  <si>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</si>
  <si>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</si>
  <si>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</si>
  <si>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</si>
  <si>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</si>
  <si>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</si>
  <si>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</si>
  <si>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</si>
  <si>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</si>
  <si>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</si>
  <si>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</si>
  <si>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</si>
  <si>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</si>
  <si>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</si>
  <si>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</si>
  <si>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</si>
  <si>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</si>
  <si>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</si>
  <si>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</si>
  <si>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</si>
  <si>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</si>
  <si>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</si>
  <si>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</si>
  <si>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</si>
  <si>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</si>
  <si>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</si>
  <si>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</si>
  <si>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</si>
  <si>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</si>
  <si>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</si>
  <si>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</si>
  <si>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</si>
  <si>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</si>
  <si>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</si>
  <si>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</si>
  <si>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</si>
  <si>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</si>
  <si>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</si>
  <si>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</si>
  <si>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</si>
  <si>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</si>
  <si>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</si>
  <si>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</si>
  <si>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</si>
  <si>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</si>
  <si>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</si>
  <si>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</si>
  <si>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</si>
  <si>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</si>
  <si>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</si>
  <si>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</si>
  <si>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</si>
  <si>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</si>
  <si>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</si>
  <si>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</si>
  <si>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</si>
  <si>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</si>
  <si>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真岡市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</si>
  <si>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</si>
  <si>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</si>
  <si>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</si>
  <si>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</si>
  <si>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</si>
  <si>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</si>
  <si>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</si>
  <si>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</si>
  <si>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</si>
  <si>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</si>
  <si>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</si>
  <si>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</si>
  <si>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</si>
  <si>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</si>
  <si>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</si>
  <si>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</si>
  <si>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</si>
  <si>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昭和58年から供用開始しており、老朽化が進行している施設については、修繕や改築の必要がある。
　そのため、平成30年度に、長期的な視点で公共下水道施設全体の状況を考慮し、計画的且つ効率的に管理運営するための計画「ストックマネジメント計画」を策定。
　今後、管渠や処理場が順次耐用年数を経過していくことから、ストックマネジメント計画に基づき、将来的な更新及び修繕需要を適切に把握し、更新財源を確保するとともに、計画的な維持管理を行っていく。</t>
    <rPh sb="1" eb="3">
      <t>ショウワ</t>
    </rPh>
    <rPh sb="5" eb="6">
      <t>ネン</t>
    </rPh>
    <rPh sb="8" eb="10">
      <t>キョウヨウ</t>
    </rPh>
    <rPh sb="10" eb="12">
      <t>カイシ</t>
    </rPh>
    <rPh sb="17" eb="20">
      <t>ロウキュウカ</t>
    </rPh>
    <rPh sb="21" eb="23">
      <t>シンコウ</t>
    </rPh>
    <rPh sb="27" eb="29">
      <t>シセツ</t>
    </rPh>
    <rPh sb="35" eb="37">
      <t>シュウゼン</t>
    </rPh>
    <rPh sb="38" eb="40">
      <t>カイチク</t>
    </rPh>
    <rPh sb="41" eb="43">
      <t>ヒツヨウ</t>
    </rPh>
    <rPh sb="54" eb="56">
      <t>ヘイセイ</t>
    </rPh>
    <rPh sb="58" eb="60">
      <t>ネンド</t>
    </rPh>
    <rPh sb="62" eb="65">
      <t>チョウキテキ</t>
    </rPh>
    <rPh sb="66" eb="68">
      <t>シテン</t>
    </rPh>
    <rPh sb="69" eb="71">
      <t>コウキョウ</t>
    </rPh>
    <rPh sb="71" eb="74">
      <t>ゲスイドウ</t>
    </rPh>
    <rPh sb="74" eb="76">
      <t>シセツ</t>
    </rPh>
    <rPh sb="76" eb="78">
      <t>ゼンタイ</t>
    </rPh>
    <rPh sb="79" eb="81">
      <t>ジョウキョウ</t>
    </rPh>
    <rPh sb="82" eb="84">
      <t>コウリョ</t>
    </rPh>
    <rPh sb="86" eb="89">
      <t>ケイカクテキ</t>
    </rPh>
    <rPh sb="89" eb="90">
      <t>カ</t>
    </rPh>
    <rPh sb="91" eb="94">
      <t>コウリツテキ</t>
    </rPh>
    <rPh sb="95" eb="99">
      <t>カンリウンエイ</t>
    </rPh>
    <rPh sb="104" eb="106">
      <t>ケイカク</t>
    </rPh>
    <rPh sb="117" eb="119">
      <t>ケイカク</t>
    </rPh>
    <rPh sb="121" eb="123">
      <t>サクテイ</t>
    </rPh>
    <rPh sb="126" eb="128">
      <t>コンゴ</t>
    </rPh>
    <rPh sb="129" eb="131">
      <t>カンキョ</t>
    </rPh>
    <rPh sb="132" eb="135">
      <t>ショリジョウ</t>
    </rPh>
    <rPh sb="136" eb="138">
      <t>ジュンジ</t>
    </rPh>
    <rPh sb="138" eb="142">
      <t>タイヨウネンスウ</t>
    </rPh>
    <rPh sb="143" eb="145">
      <t>ケイカ</t>
    </rPh>
    <rPh sb="164" eb="166">
      <t>ケイカク</t>
    </rPh>
    <rPh sb="167" eb="168">
      <t>モト</t>
    </rPh>
    <rPh sb="171" eb="174">
      <t>ショウライテキ</t>
    </rPh>
    <rPh sb="175" eb="177">
      <t>コウシン</t>
    </rPh>
    <rPh sb="177" eb="178">
      <t>オヨ</t>
    </rPh>
    <rPh sb="179" eb="181">
      <t>シュウゼン</t>
    </rPh>
    <rPh sb="181" eb="183">
      <t>ジュヨウ</t>
    </rPh>
    <rPh sb="184" eb="186">
      <t>テキセツ</t>
    </rPh>
    <rPh sb="187" eb="189">
      <t>ハアク</t>
    </rPh>
    <rPh sb="191" eb="195">
      <t>コウシンザイゲン</t>
    </rPh>
    <rPh sb="196" eb="198">
      <t>カクホ</t>
    </rPh>
    <rPh sb="205" eb="208">
      <t>ケイカクテキ</t>
    </rPh>
    <rPh sb="209" eb="213">
      <t>イジカンリ</t>
    </rPh>
    <rPh sb="214" eb="215">
      <t>オコナ</t>
    </rPh>
    <phoneticPr fontId="4"/>
  </si>
  <si>
    <t>　公共下水道事業については、区画整理地内の整備により、今後も下水道処理区域の拡大及び区域人口の増加は見込めるものの、社会的な問題である人口減少や節水の影響等により、使用料の大幅な増加は見込めない状況である。
　一方で、整備された下水道管渠や処理場施設の維持管理費、老朽化に伴う更新投資の増大、更に維持管理に必要な燃料費等の今般の高騰により、公共下水道事業にかかる経営環境は一層厳しくなるものと想定される。
　本市では、令和２年４月から公営企業に移行したことから、経営状況や財政状況を的確に把握し、経費削減や料金収入の確保に努める。
　</t>
    <rPh sb="1" eb="3">
      <t>コウキョウ</t>
    </rPh>
    <rPh sb="3" eb="6">
      <t>ゲスイドウ</t>
    </rPh>
    <rPh sb="6" eb="8">
      <t>ジギョウ</t>
    </rPh>
    <rPh sb="14" eb="16">
      <t>クカク</t>
    </rPh>
    <rPh sb="16" eb="18">
      <t>セイリ</t>
    </rPh>
    <rPh sb="18" eb="20">
      <t>チナイ</t>
    </rPh>
    <rPh sb="21" eb="23">
      <t>セイビ</t>
    </rPh>
    <rPh sb="27" eb="29">
      <t>コンゴ</t>
    </rPh>
    <rPh sb="30" eb="37">
      <t>ゲスイドウショリクイキ</t>
    </rPh>
    <rPh sb="38" eb="40">
      <t>カクダイ</t>
    </rPh>
    <rPh sb="40" eb="41">
      <t>オヨ</t>
    </rPh>
    <rPh sb="170" eb="172">
      <t>コウキョウ</t>
    </rPh>
    <rPh sb="204" eb="206">
      <t>ホンシ</t>
    </rPh>
    <rPh sb="209" eb="211">
      <t>レイワ</t>
    </rPh>
    <rPh sb="212" eb="213">
      <t>ネン</t>
    </rPh>
    <rPh sb="214" eb="215">
      <t>ガツ</t>
    </rPh>
    <rPh sb="217" eb="221">
      <t>コウエイキギョウ</t>
    </rPh>
    <rPh sb="222" eb="224">
      <t>イコウ</t>
    </rPh>
    <rPh sb="231" eb="235">
      <t>ケイエイジョウキョウ</t>
    </rPh>
    <rPh sb="241" eb="243">
      <t>テキカク</t>
    </rPh>
    <rPh sb="244" eb="246">
      <t>ハアク</t>
    </rPh>
    <rPh sb="248" eb="250">
      <t>ケイヒ</t>
    </rPh>
    <rPh sb="250" eb="252">
      <t>サクゲン</t>
    </rPh>
    <rPh sb="253" eb="255">
      <t>リョウキン</t>
    </rPh>
    <rPh sb="255" eb="257">
      <t>シュウニュウ</t>
    </rPh>
    <rPh sb="258" eb="260">
      <t>カクホ</t>
    </rPh>
    <rPh sb="261" eb="262">
      <t>ツト</t>
    </rPh>
    <phoneticPr fontId="4"/>
  </si>
  <si>
    <t xml:space="preserve">①経常収支比率
　経常収支比率は125.89％となり、類似団体を上回り、健全な状態である。しかし、一般会計からの繰入金に依存した収入構造となっているため、経費削減や料金収入の確保に努める必要がある。
③流動比率
　１年以内に支払うべき債務に対して支払うことができる現金等がある状況を示す割合で、類似団体よりかなり低い水準である。しかし、企業債償還の原資を月々の使用料収入等により得ることができているため、支払い能力がないとは言えない。
④企業債残高対事業規模比率
　類似団体よりやや低い状態である。
　現在も企業債を活用し、区画整理地内の汚水管渠整備を行っている。大規模工事が落ち着き、借入額が減っている反面、企業債償還が進んでいる状態である。
⑤経費回収率は100％をやや下回っている。100％を超えるよう、経費削減や料金回収率の向上に努める。
⑥の汚水処理原価は類似団体と同程度。⑦の施設利用率は、全国平均や類似団体より低い状態が続いている。⑧の水洗化率や有収水量が増えているにも関わらず、施設利用率が低い状態である。処理施設が過大なスペックとなっていないか、また、今後の人口減少により有収水量が減少していくことを踏まえ、農業集落排水事業と統合等を考え、適切な施設規模を維持する必要がある。　
</t>
    <rPh sb="1" eb="7">
      <t>ケイジョウシュウシヒリツ</t>
    </rPh>
    <rPh sb="9" eb="13">
      <t>ケイジョウシュウシ</t>
    </rPh>
    <rPh sb="13" eb="15">
      <t>ヒリツ</t>
    </rPh>
    <rPh sb="27" eb="29">
      <t>ルイジ</t>
    </rPh>
    <rPh sb="32" eb="34">
      <t>ウワマワ</t>
    </rPh>
    <rPh sb="36" eb="38">
      <t>ケンゼン</t>
    </rPh>
    <rPh sb="39" eb="41">
      <t>ジョウタイ</t>
    </rPh>
    <rPh sb="49" eb="53">
      <t>イッパンカイケイ</t>
    </rPh>
    <rPh sb="56" eb="59">
      <t>クリイレキン</t>
    </rPh>
    <rPh sb="60" eb="62">
      <t>イゾン</t>
    </rPh>
    <rPh sb="64" eb="66">
      <t>シュウニュウ</t>
    </rPh>
    <rPh sb="66" eb="68">
      <t>コウゾウ</t>
    </rPh>
    <rPh sb="77" eb="79">
      <t>ケイヒ</t>
    </rPh>
    <rPh sb="79" eb="81">
      <t>サクゲン</t>
    </rPh>
    <rPh sb="82" eb="84">
      <t>リョウキン</t>
    </rPh>
    <rPh sb="84" eb="86">
      <t>シュウニュウ</t>
    </rPh>
    <rPh sb="87" eb="89">
      <t>カクホ</t>
    </rPh>
    <rPh sb="90" eb="91">
      <t>ツト</t>
    </rPh>
    <rPh sb="93" eb="95">
      <t>ヒツヨウ</t>
    </rPh>
    <rPh sb="102" eb="104">
      <t>リュウドウ</t>
    </rPh>
    <rPh sb="104" eb="106">
      <t>ヒリツ</t>
    </rPh>
    <rPh sb="109" eb="110">
      <t>ネン</t>
    </rPh>
    <rPh sb="110" eb="112">
      <t>イナイ</t>
    </rPh>
    <rPh sb="113" eb="115">
      <t>シハラ</t>
    </rPh>
    <rPh sb="118" eb="120">
      <t>サイム</t>
    </rPh>
    <rPh sb="121" eb="122">
      <t>タイ</t>
    </rPh>
    <rPh sb="124" eb="126">
      <t>シハラ</t>
    </rPh>
    <rPh sb="133" eb="135">
      <t>ゲンキン</t>
    </rPh>
    <rPh sb="135" eb="136">
      <t>ナド</t>
    </rPh>
    <rPh sb="139" eb="141">
      <t>ジョウキョウ</t>
    </rPh>
    <rPh sb="142" eb="143">
      <t>シメ</t>
    </rPh>
    <rPh sb="144" eb="146">
      <t>ワリアイ</t>
    </rPh>
    <rPh sb="148" eb="150">
      <t>ルイジ</t>
    </rPh>
    <rPh sb="150" eb="152">
      <t>ダンタイ</t>
    </rPh>
    <rPh sb="157" eb="158">
      <t>ヒク</t>
    </rPh>
    <rPh sb="159" eb="161">
      <t>スイジュン</t>
    </rPh>
    <rPh sb="169" eb="172">
      <t>キギョウサイ</t>
    </rPh>
    <rPh sb="172" eb="174">
      <t>ショウカン</t>
    </rPh>
    <rPh sb="175" eb="177">
      <t>ゲンシ</t>
    </rPh>
    <rPh sb="178" eb="180">
      <t>ツキヅキ</t>
    </rPh>
    <rPh sb="181" eb="184">
      <t>シヨウリョウ</t>
    </rPh>
    <rPh sb="184" eb="186">
      <t>シュウニュウ</t>
    </rPh>
    <rPh sb="186" eb="187">
      <t>トウ</t>
    </rPh>
    <rPh sb="190" eb="191">
      <t>エ</t>
    </rPh>
    <rPh sb="203" eb="205">
      <t>シハラ</t>
    </rPh>
    <rPh sb="206" eb="208">
      <t>ノウリョク</t>
    </rPh>
    <rPh sb="213" eb="214">
      <t>イ</t>
    </rPh>
    <rPh sb="221" eb="224">
      <t>キギョウサイ</t>
    </rPh>
    <rPh sb="224" eb="226">
      <t>ザンダカ</t>
    </rPh>
    <rPh sb="226" eb="227">
      <t>タイ</t>
    </rPh>
    <rPh sb="227" eb="233">
      <t>ジギョウキボヒリツ</t>
    </rPh>
    <rPh sb="235" eb="237">
      <t>ルイジ</t>
    </rPh>
    <rPh sb="237" eb="239">
      <t>ダンタイ</t>
    </rPh>
    <rPh sb="243" eb="244">
      <t>ヒク</t>
    </rPh>
    <rPh sb="245" eb="247">
      <t>ジョウタイ</t>
    </rPh>
    <rPh sb="253" eb="255">
      <t>ゲンザイ</t>
    </rPh>
    <rPh sb="256" eb="259">
      <t>キギョウサイ</t>
    </rPh>
    <rPh sb="260" eb="262">
      <t>カツヨウ</t>
    </rPh>
    <rPh sb="264" eb="266">
      <t>クカク</t>
    </rPh>
    <rPh sb="266" eb="268">
      <t>セイリ</t>
    </rPh>
    <rPh sb="268" eb="270">
      <t>チナイ</t>
    </rPh>
    <rPh sb="271" eb="275">
      <t>オスイカンキョ</t>
    </rPh>
    <rPh sb="275" eb="277">
      <t>セイビ</t>
    </rPh>
    <rPh sb="278" eb="279">
      <t>オコナ</t>
    </rPh>
    <rPh sb="284" eb="287">
      <t>ダイキボ</t>
    </rPh>
    <rPh sb="287" eb="289">
      <t>コウジ</t>
    </rPh>
    <rPh sb="290" eb="291">
      <t>オ</t>
    </rPh>
    <rPh sb="292" eb="293">
      <t>ツ</t>
    </rPh>
    <rPh sb="295" eb="297">
      <t>カリイレ</t>
    </rPh>
    <rPh sb="297" eb="298">
      <t>ガク</t>
    </rPh>
    <rPh sb="299" eb="300">
      <t>ヘ</t>
    </rPh>
    <rPh sb="307" eb="310">
      <t>キギョウサイ</t>
    </rPh>
    <rPh sb="310" eb="312">
      <t>ショウカン</t>
    </rPh>
    <rPh sb="313" eb="314">
      <t>スス</t>
    </rPh>
    <rPh sb="318" eb="320">
      <t>ジョウタイ</t>
    </rPh>
    <rPh sb="327" eb="329">
      <t>ケイヒ</t>
    </rPh>
    <rPh sb="329" eb="332">
      <t>カイシュウリツ</t>
    </rPh>
    <rPh sb="340" eb="342">
      <t>シタマワ</t>
    </rPh>
    <rPh sb="352" eb="353">
      <t>コ</t>
    </rPh>
    <rPh sb="358" eb="360">
      <t>ケイヒ</t>
    </rPh>
    <rPh sb="360" eb="362">
      <t>サクゲン</t>
    </rPh>
    <rPh sb="363" eb="365">
      <t>リョウキン</t>
    </rPh>
    <rPh sb="365" eb="367">
      <t>カイシュウ</t>
    </rPh>
    <rPh sb="367" eb="368">
      <t>リツ</t>
    </rPh>
    <rPh sb="369" eb="371">
      <t>コウジョウ</t>
    </rPh>
    <rPh sb="372" eb="373">
      <t>ツト</t>
    </rPh>
    <rPh sb="380" eb="384">
      <t>オスイショリ</t>
    </rPh>
    <rPh sb="384" eb="386">
      <t>ゲンカ</t>
    </rPh>
    <rPh sb="387" eb="389">
      <t>ルイジ</t>
    </rPh>
    <rPh sb="389" eb="391">
      <t>ダンタイ</t>
    </rPh>
    <rPh sb="392" eb="395">
      <t>ドウテイド</t>
    </rPh>
    <rPh sb="398" eb="400">
      <t>シセツ</t>
    </rPh>
    <rPh sb="400" eb="403">
      <t>リヨウリツ</t>
    </rPh>
    <rPh sb="405" eb="409">
      <t>ゼンコクヘイキン</t>
    </rPh>
    <rPh sb="410" eb="412">
      <t>ルイジ</t>
    </rPh>
    <rPh sb="429" eb="433">
      <t>スイセンカリツ</t>
    </rPh>
    <rPh sb="434" eb="438">
      <t>ユウシュウスイリョウ</t>
    </rPh>
    <rPh sb="439" eb="440">
      <t>フ</t>
    </rPh>
    <rPh sb="446" eb="447">
      <t>カカ</t>
    </rPh>
    <rPh sb="451" eb="453">
      <t>シセツ</t>
    </rPh>
    <rPh sb="465" eb="467">
      <t>ショリ</t>
    </rPh>
    <rPh sb="467" eb="469">
      <t>シセツ</t>
    </rPh>
    <rPh sb="470" eb="472">
      <t>カダイ</t>
    </rPh>
    <rPh sb="489" eb="491">
      <t>コンゴ</t>
    </rPh>
    <rPh sb="492" eb="496">
      <t>ジンコウゲンショウ</t>
    </rPh>
    <rPh sb="499" eb="503">
      <t>ユウシュウスイリョウ</t>
    </rPh>
    <rPh sb="504" eb="506">
      <t>ゲンショウ</t>
    </rPh>
    <rPh sb="513" eb="514">
      <t>フ</t>
    </rPh>
    <rPh sb="517" eb="525">
      <t>ノウギョウシュウラクハイスイジギョウ</t>
    </rPh>
    <rPh sb="526" eb="528">
      <t>トウゴウ</t>
    </rPh>
    <rPh sb="528" eb="529">
      <t>ナド</t>
    </rPh>
    <rPh sb="530" eb="531">
      <t>カンガ</t>
    </rPh>
    <rPh sb="533" eb="535">
      <t>テキセツ</t>
    </rPh>
    <rPh sb="536" eb="540">
      <t>シセツキボ</t>
    </rPh>
    <rPh sb="541" eb="543">
      <t>イジ</t>
    </rPh>
    <rPh sb="545" eb="54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</si>
</sst>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0.01</c:v>
                </c:pt>
                <c:pt idx="4">
                  <c:v>0.01</c:v>
                </c:pt>
              </c:numCache>
            </c:numRef>
          </c:val>
          <c:extLst>
            <c:ext xmlns:c16="http://schemas.microsoft.com/office/drawing/2014/chart" uri="{C3380CC4-5D6E-409C-BE32-E72D297353CC}">
              <c16:uniqueId val="{00000000-A408-44CB-87E9-7FEE7B82B83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0.17</c:v>
                </c:pt>
              </c:numCache>
            </c:numRef>
          </c:val>
          <c:smooth val="0"/>
          <c:extLst>
            <c:ext xmlns:c16="http://schemas.microsoft.com/office/drawing/2014/chart" uri="{C3380CC4-5D6E-409C-BE32-E72D297353CC}">
              <c16:uniqueId val="{00000001-A408-44CB-87E9-7FEE7B82B83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53.43</c:v>
                </c:pt>
                <c:pt idx="4">
                  <c:v>54.75</c:v>
                </c:pt>
              </c:numCache>
            </c:numRef>
          </c:val>
          <c:extLst>
            <c:ext xmlns:c16="http://schemas.microsoft.com/office/drawing/2014/chart" uri="{C3380CC4-5D6E-409C-BE32-E72D297353CC}">
              <c16:uniqueId val="{00000000-154A-4591-84A6-384DFF084A9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65.28</c:v>
                </c:pt>
                <c:pt idx="4">
                  <c:v>64.92</c:v>
                </c:pt>
              </c:numCache>
            </c:numRef>
          </c:val>
          <c:smooth val="0"/>
          <c:extLst>
            <c:ext xmlns:c16="http://schemas.microsoft.com/office/drawing/2014/chart" uri="{C3380CC4-5D6E-409C-BE32-E72D297353CC}">
              <c16:uniqueId val="{00000001-154A-4591-84A6-384DFF084A9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96.13</c:v>
                </c:pt>
                <c:pt idx="4">
                  <c:v>96.39</c:v>
                </c:pt>
              </c:numCache>
            </c:numRef>
          </c:val>
          <c:extLst>
            <c:ext xmlns:c16="http://schemas.microsoft.com/office/drawing/2014/chart" uri="{C3380CC4-5D6E-409C-BE32-E72D297353CC}">
              <c16:uniqueId val="{00000000-9978-4D44-A471-C5AF513ECEF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92.72</c:v>
                </c:pt>
                <c:pt idx="4">
                  <c:v>92.88</c:v>
                </c:pt>
              </c:numCache>
            </c:numRef>
          </c:val>
          <c:smooth val="0"/>
          <c:extLst>
            <c:ext xmlns:c16="http://schemas.microsoft.com/office/drawing/2014/chart" uri="{C3380CC4-5D6E-409C-BE32-E72D297353CC}">
              <c16:uniqueId val="{00000001-9978-4D44-A471-C5AF513ECEF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123.39</c:v>
                </c:pt>
                <c:pt idx="4">
                  <c:v>125.89</c:v>
                </c:pt>
              </c:numCache>
            </c:numRef>
          </c:val>
          <c:extLst>
            <c:ext xmlns:c16="http://schemas.microsoft.com/office/drawing/2014/chart" uri="{C3380CC4-5D6E-409C-BE32-E72D297353CC}">
              <c16:uniqueId val="{00000000-E24D-4988-A309-0D3925E7497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107.85</c:v>
                </c:pt>
                <c:pt idx="4">
                  <c:v>108.04</c:v>
                </c:pt>
              </c:numCache>
            </c:numRef>
          </c:val>
          <c:smooth val="0"/>
          <c:extLst>
            <c:ext xmlns:c16="http://schemas.microsoft.com/office/drawing/2014/chart" uri="{C3380CC4-5D6E-409C-BE32-E72D297353CC}">
              <c16:uniqueId val="{00000001-E24D-4988-A309-0D3925E7497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53.63</c:v>
                </c:pt>
                <c:pt idx="4">
                  <c:v>54.85</c:v>
                </c:pt>
              </c:numCache>
            </c:numRef>
          </c:val>
          <c:extLst>
            <c:ext xmlns:c16="http://schemas.microsoft.com/office/drawing/2014/chart" uri="{C3380CC4-5D6E-409C-BE32-E72D297353CC}">
              <c16:uniqueId val="{00000000-A009-4D69-B01E-211A7EB465F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23.79</c:v>
                </c:pt>
                <c:pt idx="4">
                  <c:v>25.66</c:v>
                </c:pt>
              </c:numCache>
            </c:numRef>
          </c:val>
          <c:smooth val="0"/>
          <c:extLst>
            <c:ext xmlns:c16="http://schemas.microsoft.com/office/drawing/2014/chart" uri="{C3380CC4-5D6E-409C-BE32-E72D297353CC}">
              <c16:uniqueId val="{00000001-A009-4D69-B01E-211A7EB465F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A9F-4393-9390-8905D352162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1.22</c:v>
                </c:pt>
                <c:pt idx="4">
                  <c:v>1.61</c:v>
                </c:pt>
              </c:numCache>
            </c:numRef>
          </c:val>
          <c:smooth val="0"/>
          <c:extLst>
            <c:ext xmlns:c16="http://schemas.microsoft.com/office/drawing/2014/chart" uri="{C3380CC4-5D6E-409C-BE32-E72D297353CC}">
              <c16:uniqueId val="{00000001-DA9F-4393-9390-8905D352162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BAE-44EF-A532-0E731C0CA02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4.72</c:v>
                </c:pt>
                <c:pt idx="4">
                  <c:v>4.49</c:v>
                </c:pt>
              </c:numCache>
            </c:numRef>
          </c:val>
          <c:smooth val="0"/>
          <c:extLst>
            <c:ext xmlns:c16="http://schemas.microsoft.com/office/drawing/2014/chart" uri="{C3380CC4-5D6E-409C-BE32-E72D297353CC}">
              <c16:uniqueId val="{00000001-4BAE-44EF-A532-0E731C0CA02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15.9</c:v>
                </c:pt>
                <c:pt idx="4">
                  <c:v>9.77</c:v>
                </c:pt>
              </c:numCache>
            </c:numRef>
          </c:val>
          <c:extLst>
            <c:ext xmlns:c16="http://schemas.microsoft.com/office/drawing/2014/chart" uri="{C3380CC4-5D6E-409C-BE32-E72D297353CC}">
              <c16:uniqueId val="{00000000-E2A4-4FE0-A27B-96E8E3AB826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67.930000000000007</c:v>
                </c:pt>
                <c:pt idx="4">
                  <c:v>68.53</c:v>
                </c:pt>
              </c:numCache>
            </c:numRef>
          </c:val>
          <c:smooth val="0"/>
          <c:extLst>
            <c:ext xmlns:c16="http://schemas.microsoft.com/office/drawing/2014/chart" uri="{C3380CC4-5D6E-409C-BE32-E72D297353CC}">
              <c16:uniqueId val="{00000001-E2A4-4FE0-A27B-96E8E3AB826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806</c:v>
                </c:pt>
                <c:pt idx="4">
                  <c:v>749.3</c:v>
                </c:pt>
              </c:numCache>
            </c:numRef>
          </c:val>
          <c:extLst>
            <c:ext xmlns:c16="http://schemas.microsoft.com/office/drawing/2014/chart" uri="{C3380CC4-5D6E-409C-BE32-E72D297353CC}">
              <c16:uniqueId val="{00000000-7517-4C47-92CF-E4A5F189D0F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857.88</c:v>
                </c:pt>
                <c:pt idx="4">
                  <c:v>825.1</c:v>
                </c:pt>
              </c:numCache>
            </c:numRef>
          </c:val>
          <c:smooth val="0"/>
          <c:extLst>
            <c:ext xmlns:c16="http://schemas.microsoft.com/office/drawing/2014/chart" uri="{C3380CC4-5D6E-409C-BE32-E72D297353CC}">
              <c16:uniqueId val="{00000001-7517-4C47-92CF-E4A5F189D0F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101.18</c:v>
                </c:pt>
                <c:pt idx="4">
                  <c:v>93.17</c:v>
                </c:pt>
              </c:numCache>
            </c:numRef>
          </c:val>
          <c:extLst>
            <c:ext xmlns:c16="http://schemas.microsoft.com/office/drawing/2014/chart" uri="{C3380CC4-5D6E-409C-BE32-E72D297353CC}">
              <c16:uniqueId val="{00000000-A465-4829-825C-62E8433393F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94.97</c:v>
                </c:pt>
                <c:pt idx="4">
                  <c:v>97.07</c:v>
                </c:pt>
              </c:numCache>
            </c:numRef>
          </c:val>
          <c:smooth val="0"/>
          <c:extLst>
            <c:ext xmlns:c16="http://schemas.microsoft.com/office/drawing/2014/chart" uri="{C3380CC4-5D6E-409C-BE32-E72D297353CC}">
              <c16:uniqueId val="{00000001-A465-4829-825C-62E8433393F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137.54</c:v>
                </c:pt>
                <c:pt idx="4">
                  <c:v>150</c:v>
                </c:pt>
              </c:numCache>
            </c:numRef>
          </c:val>
          <c:extLst>
            <c:ext xmlns:c16="http://schemas.microsoft.com/office/drawing/2014/chart" uri="{C3380CC4-5D6E-409C-BE32-E72D297353CC}">
              <c16:uniqueId val="{00000000-4DAB-46B2-87CE-BDBA520CD51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159.49</c:v>
                </c:pt>
                <c:pt idx="4">
                  <c:v>157.81</c:v>
                </c:pt>
              </c:numCache>
            </c:numRef>
          </c:val>
          <c:smooth val="0"/>
          <c:extLst>
            <c:ext xmlns:c16="http://schemas.microsoft.com/office/drawing/2014/chart" uri="{C3380CC4-5D6E-409C-BE32-E72D297353CC}">
              <c16:uniqueId val="{00000001-4DAB-46B2-87CE-BDBA520CD51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BL45" sqref="BL45:BZ46"/>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栃木県　真岡市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f>データ!S6</f>
        <v>79634</v>
      </c>
      <c r="AM8" s="42"/>
      <c r="AN8" s="42"/>
      <c r="AO8" s="42"/>
      <c r="AP8" s="42"/>
      <c r="AQ8" s="42"/>
      <c r="AR8" s="42"/>
      <c r="AS8" s="42"/>
      <c r="AT8" s="35">
        <f>データ!T6</f>
        <v>167.34</v>
      </c>
      <c r="AU8" s="35"/>
      <c r="AV8" s="35"/>
      <c r="AW8" s="35"/>
      <c r="AX8" s="35"/>
      <c r="AY8" s="35"/>
      <c r="AZ8" s="35"/>
      <c r="BA8" s="35"/>
      <c r="BB8" s="35">
        <f>データ!U6</f>
        <v>475.88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57.61</v>
      </c>
      <c r="J10" s="35"/>
      <c r="K10" s="35"/>
      <c r="L10" s="35"/>
      <c r="M10" s="35"/>
      <c r="N10" s="35"/>
      <c r="O10" s="35"/>
      <c r="P10" s="35">
        <f>データ!P6</f>
        <v>60.97</v>
      </c>
      <c r="Q10" s="35"/>
      <c r="R10" s="35"/>
      <c r="S10" s="35"/>
      <c r="T10" s="35"/>
      <c r="U10" s="35"/>
      <c r="V10" s="35"/>
      <c r="W10" s="35">
        <f>データ!Q6</f>
        <v>83.36</v>
      </c>
      <c r="X10" s="35"/>
      <c r="Y10" s="35"/>
      <c r="Z10" s="35"/>
      <c r="AA10" s="35"/>
      <c r="AB10" s="35"/>
      <c r="AC10" s="35"/>
      <c r="AD10" s="42">
        <f>データ!R6</f>
        <v>2750</v>
      </c>
      <c r="AE10" s="42"/>
      <c r="AF10" s="42"/>
      <c r="AG10" s="42"/>
      <c r="AH10" s="42"/>
      <c r="AI10" s="42"/>
      <c r="AJ10" s="42"/>
      <c r="AK10" s="2"/>
      <c r="AL10" s="42">
        <f>データ!V6</f>
        <v>48349</v>
      </c>
      <c r="AM10" s="42"/>
      <c r="AN10" s="42"/>
      <c r="AO10" s="42"/>
      <c r="AP10" s="42"/>
      <c r="AQ10" s="42"/>
      <c r="AR10" s="42"/>
      <c r="AS10" s="42"/>
      <c r="AT10" s="35">
        <f>データ!W6</f>
        <v>12.67</v>
      </c>
      <c r="AU10" s="35"/>
      <c r="AV10" s="35"/>
      <c r="AW10" s="35"/>
      <c r="AX10" s="35"/>
      <c r="AY10" s="35"/>
      <c r="AZ10" s="35"/>
      <c r="BA10" s="35"/>
      <c r="BB10" s="35">
        <f>データ!X6</f>
        <v>3816.02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2cAwLNQ9IjcAZ6MUpTptGtplSfagA3Dhw7ka+gsa13gl/Lisao5+p+cVWjID1JfxTTB8CiJE7zdKwgL872+d2w==" saltValue="UFdrc1g6ndP4vCkPVjZlu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92096</v>
      </c>
      <c r="D6" s="19">
        <f t="shared" si="3"/>
        <v>46</v>
      </c>
      <c r="E6" s="19">
        <f t="shared" si="3"/>
        <v>17</v>
      </c>
      <c r="F6" s="19">
        <f t="shared" si="3"/>
        <v>1</v>
      </c>
      <c r="G6" s="19">
        <f t="shared" si="3"/>
        <v>0</v>
      </c>
      <c r="H6" s="19" t="str">
        <f t="shared" si="3"/>
        <v>栃木県　真岡市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57.61</v>
      </c>
      <c r="P6" s="20">
        <f t="shared" si="3"/>
        <v>60.97</v>
      </c>
      <c r="Q6" s="20">
        <f t="shared" si="3"/>
        <v>83.36</v>
      </c>
      <c r="R6" s="20">
        <f t="shared" si="3"/>
        <v>2750</v>
      </c>
      <c r="S6" s="20">
        <f t="shared" si="3"/>
        <v>79634</v>
      </c>
      <c r="T6" s="20">
        <f t="shared" si="3"/>
        <v>167.34</v>
      </c>
      <c r="U6" s="20">
        <f t="shared" si="3"/>
        <v>475.88</v>
      </c>
      <c r="V6" s="20">
        <f t="shared" si="3"/>
        <v>48349</v>
      </c>
      <c r="W6" s="20">
        <f t="shared" si="3"/>
        <v>12.67</v>
      </c>
      <c r="X6" s="20">
        <f t="shared" si="3"/>
        <v>3816.02</v>
      </c>
      <c r="Y6" s="21" t="str">
        <f>IF(Y7="",NA(),Y7)</f>
        <v>-</v>
      </c>
      <c r="Z6" s="21" t="str">
        <f t="shared" ref="Z6:AH6" si="4">IF(Z7="",NA(),Z7)</f>
        <v>-</v>
      </c>
      <c r="AA6" s="21" t="str">
        <f t="shared" si="4"/>
        <v>-</v>
      </c>
      <c r="AB6" s="21">
        <f t="shared" si="4"/>
        <v>123.39</v>
      </c>
      <c r="AC6" s="21">
        <f t="shared" si="4"/>
        <v>125.89</v>
      </c>
      <c r="AD6" s="21" t="str">
        <f t="shared" si="4"/>
        <v>-</v>
      </c>
      <c r="AE6" s="21" t="str">
        <f t="shared" si="4"/>
        <v>-</v>
      </c>
      <c r="AF6" s="21" t="str">
        <f t="shared" si="4"/>
        <v>-</v>
      </c>
      <c r="AG6" s="21">
        <f t="shared" si="4"/>
        <v>107.85</v>
      </c>
      <c r="AH6" s="21">
        <f t="shared" si="4"/>
        <v>108.04</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4.72</v>
      </c>
      <c r="AS6" s="21">
        <f t="shared" si="5"/>
        <v>4.49</v>
      </c>
      <c r="AT6" s="20" t="str">
        <f>IF(AT7="","",IF(AT7="-","【-】","【"&amp;SUBSTITUTE(TEXT(AT7,"#,##0.00"),"-","△")&amp;"】"))</f>
        <v>【3.09】</v>
      </c>
      <c r="AU6" s="21" t="str">
        <f>IF(AU7="",NA(),AU7)</f>
        <v>-</v>
      </c>
      <c r="AV6" s="21" t="str">
        <f t="shared" ref="AV6:BD6" si="6">IF(AV7="",NA(),AV7)</f>
        <v>-</v>
      </c>
      <c r="AW6" s="21" t="str">
        <f t="shared" si="6"/>
        <v>-</v>
      </c>
      <c r="AX6" s="21">
        <f t="shared" si="6"/>
        <v>15.9</v>
      </c>
      <c r="AY6" s="21">
        <f t="shared" si="6"/>
        <v>9.77</v>
      </c>
      <c r="AZ6" s="21" t="str">
        <f t="shared" si="6"/>
        <v>-</v>
      </c>
      <c r="BA6" s="21" t="str">
        <f t="shared" si="6"/>
        <v>-</v>
      </c>
      <c r="BB6" s="21" t="str">
        <f t="shared" si="6"/>
        <v>-</v>
      </c>
      <c r="BC6" s="21">
        <f t="shared" si="6"/>
        <v>67.930000000000007</v>
      </c>
      <c r="BD6" s="21">
        <f t="shared" si="6"/>
        <v>68.53</v>
      </c>
      <c r="BE6" s="20" t="str">
        <f>IF(BE7="","",IF(BE7="-","【-】","【"&amp;SUBSTITUTE(TEXT(BE7,"#,##0.00"),"-","△")&amp;"】"))</f>
        <v>【71.39】</v>
      </c>
      <c r="BF6" s="21" t="str">
        <f>IF(BF7="",NA(),BF7)</f>
        <v>-</v>
      </c>
      <c r="BG6" s="21" t="str">
        <f t="shared" ref="BG6:BO6" si="7">IF(BG7="",NA(),BG7)</f>
        <v>-</v>
      </c>
      <c r="BH6" s="21" t="str">
        <f t="shared" si="7"/>
        <v>-</v>
      </c>
      <c r="BI6" s="21">
        <f t="shared" si="7"/>
        <v>806</v>
      </c>
      <c r="BJ6" s="21">
        <f t="shared" si="7"/>
        <v>749.3</v>
      </c>
      <c r="BK6" s="21" t="str">
        <f t="shared" si="7"/>
        <v>-</v>
      </c>
      <c r="BL6" s="21" t="str">
        <f t="shared" si="7"/>
        <v>-</v>
      </c>
      <c r="BM6" s="21" t="str">
        <f t="shared" si="7"/>
        <v>-</v>
      </c>
      <c r="BN6" s="21">
        <f t="shared" si="7"/>
        <v>857.88</v>
      </c>
      <c r="BO6" s="21">
        <f t="shared" si="7"/>
        <v>825.1</v>
      </c>
      <c r="BP6" s="20" t="str">
        <f>IF(BP7="","",IF(BP7="-","【-】","【"&amp;SUBSTITUTE(TEXT(BP7,"#,##0.00"),"-","△")&amp;"】"))</f>
        <v>【669.11】</v>
      </c>
      <c r="BQ6" s="21" t="str">
        <f>IF(BQ7="",NA(),BQ7)</f>
        <v>-</v>
      </c>
      <c r="BR6" s="21" t="str">
        <f t="shared" ref="BR6:BZ6" si="8">IF(BR7="",NA(),BR7)</f>
        <v>-</v>
      </c>
      <c r="BS6" s="21" t="str">
        <f t="shared" si="8"/>
        <v>-</v>
      </c>
      <c r="BT6" s="21">
        <f t="shared" si="8"/>
        <v>101.18</v>
      </c>
      <c r="BU6" s="21">
        <f t="shared" si="8"/>
        <v>93.17</v>
      </c>
      <c r="BV6" s="21" t="str">
        <f t="shared" si="8"/>
        <v>-</v>
      </c>
      <c r="BW6" s="21" t="str">
        <f t="shared" si="8"/>
        <v>-</v>
      </c>
      <c r="BX6" s="21" t="str">
        <f t="shared" si="8"/>
        <v>-</v>
      </c>
      <c r="BY6" s="21">
        <f t="shared" si="8"/>
        <v>94.97</v>
      </c>
      <c r="BZ6" s="21">
        <f t="shared" si="8"/>
        <v>97.07</v>
      </c>
      <c r="CA6" s="20" t="str">
        <f>IF(CA7="","",IF(CA7="-","【-】","【"&amp;SUBSTITUTE(TEXT(CA7,"#,##0.00"),"-","△")&amp;"】"))</f>
        <v>【99.73】</v>
      </c>
      <c r="CB6" s="21" t="str">
        <f>IF(CB7="",NA(),CB7)</f>
        <v>-</v>
      </c>
      <c r="CC6" s="21" t="str">
        <f t="shared" ref="CC6:CK6" si="9">IF(CC7="",NA(),CC7)</f>
        <v>-</v>
      </c>
      <c r="CD6" s="21" t="str">
        <f t="shared" si="9"/>
        <v>-</v>
      </c>
      <c r="CE6" s="21">
        <f t="shared" si="9"/>
        <v>137.54</v>
      </c>
      <c r="CF6" s="21">
        <f t="shared" si="9"/>
        <v>150</v>
      </c>
      <c r="CG6" s="21" t="str">
        <f t="shared" si="9"/>
        <v>-</v>
      </c>
      <c r="CH6" s="21" t="str">
        <f t="shared" si="9"/>
        <v>-</v>
      </c>
      <c r="CI6" s="21" t="str">
        <f t="shared" si="9"/>
        <v>-</v>
      </c>
      <c r="CJ6" s="21">
        <f t="shared" si="9"/>
        <v>159.49</v>
      </c>
      <c r="CK6" s="21">
        <f t="shared" si="9"/>
        <v>157.81</v>
      </c>
      <c r="CL6" s="20" t="str">
        <f>IF(CL7="","",IF(CL7="-","【-】","【"&amp;SUBSTITUTE(TEXT(CL7,"#,##0.00"),"-","△")&amp;"】"))</f>
        <v>【134.98】</v>
      </c>
      <c r="CM6" s="21" t="str">
        <f>IF(CM7="",NA(),CM7)</f>
        <v>-</v>
      </c>
      <c r="CN6" s="21" t="str">
        <f t="shared" ref="CN6:CV6" si="10">IF(CN7="",NA(),CN7)</f>
        <v>-</v>
      </c>
      <c r="CO6" s="21" t="str">
        <f t="shared" si="10"/>
        <v>-</v>
      </c>
      <c r="CP6" s="21">
        <f t="shared" si="10"/>
        <v>53.43</v>
      </c>
      <c r="CQ6" s="21">
        <f t="shared" si="10"/>
        <v>54.75</v>
      </c>
      <c r="CR6" s="21" t="str">
        <f t="shared" si="10"/>
        <v>-</v>
      </c>
      <c r="CS6" s="21" t="str">
        <f t="shared" si="10"/>
        <v>-</v>
      </c>
      <c r="CT6" s="21" t="str">
        <f t="shared" si="10"/>
        <v>-</v>
      </c>
      <c r="CU6" s="21">
        <f t="shared" si="10"/>
        <v>65.28</v>
      </c>
      <c r="CV6" s="21">
        <f t="shared" si="10"/>
        <v>64.92</v>
      </c>
      <c r="CW6" s="20" t="str">
        <f>IF(CW7="","",IF(CW7="-","【-】","【"&amp;SUBSTITUTE(TEXT(CW7,"#,##0.00"),"-","△")&amp;"】"))</f>
        <v>【59.99】</v>
      </c>
      <c r="CX6" s="21" t="str">
        <f>IF(CX7="",NA(),CX7)</f>
        <v>-</v>
      </c>
      <c r="CY6" s="21" t="str">
        <f t="shared" ref="CY6:DG6" si="11">IF(CY7="",NA(),CY7)</f>
        <v>-</v>
      </c>
      <c r="CZ6" s="21" t="str">
        <f t="shared" si="11"/>
        <v>-</v>
      </c>
      <c r="DA6" s="21">
        <f t="shared" si="11"/>
        <v>96.13</v>
      </c>
      <c r="DB6" s="21">
        <f t="shared" si="11"/>
        <v>96.39</v>
      </c>
      <c r="DC6" s="21" t="str">
        <f t="shared" si="11"/>
        <v>-</v>
      </c>
      <c r="DD6" s="21" t="str">
        <f t="shared" si="11"/>
        <v>-</v>
      </c>
      <c r="DE6" s="21" t="str">
        <f t="shared" si="11"/>
        <v>-</v>
      </c>
      <c r="DF6" s="21">
        <f t="shared" si="11"/>
        <v>92.72</v>
      </c>
      <c r="DG6" s="21">
        <f t="shared" si="11"/>
        <v>92.88</v>
      </c>
      <c r="DH6" s="20" t="str">
        <f>IF(DH7="","",IF(DH7="-","【-】","【"&amp;SUBSTITUTE(TEXT(DH7,"#,##0.00"),"-","△")&amp;"】"))</f>
        <v>【95.72】</v>
      </c>
      <c r="DI6" s="21" t="str">
        <f>IF(DI7="",NA(),DI7)</f>
        <v>-</v>
      </c>
      <c r="DJ6" s="21" t="str">
        <f t="shared" ref="DJ6:DR6" si="12">IF(DJ7="",NA(),DJ7)</f>
        <v>-</v>
      </c>
      <c r="DK6" s="21" t="str">
        <f t="shared" si="12"/>
        <v>-</v>
      </c>
      <c r="DL6" s="21">
        <f t="shared" si="12"/>
        <v>53.63</v>
      </c>
      <c r="DM6" s="21">
        <f t="shared" si="12"/>
        <v>54.85</v>
      </c>
      <c r="DN6" s="21" t="str">
        <f t="shared" si="12"/>
        <v>-</v>
      </c>
      <c r="DO6" s="21" t="str">
        <f t="shared" si="12"/>
        <v>-</v>
      </c>
      <c r="DP6" s="21" t="str">
        <f t="shared" si="12"/>
        <v>-</v>
      </c>
      <c r="DQ6" s="21">
        <f t="shared" si="12"/>
        <v>23.79</v>
      </c>
      <c r="DR6" s="21">
        <f t="shared" si="12"/>
        <v>25.66</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1.22</v>
      </c>
      <c r="EC6" s="21">
        <f t="shared" si="13"/>
        <v>1.61</v>
      </c>
      <c r="ED6" s="20" t="str">
        <f>IF(ED7="","",IF(ED7="-","【-】","【"&amp;SUBSTITUTE(TEXT(ED7,"#,##0.00"),"-","△")&amp;"】"))</f>
        <v>【6.54】</v>
      </c>
      <c r="EE6" s="21" t="str">
        <f>IF(EE7="",NA(),EE7)</f>
        <v>-</v>
      </c>
      <c r="EF6" s="21" t="str">
        <f t="shared" ref="EF6:EN6" si="14">IF(EF7="",NA(),EF7)</f>
        <v>-</v>
      </c>
      <c r="EG6" s="21" t="str">
        <f t="shared" si="14"/>
        <v>-</v>
      </c>
      <c r="EH6" s="21">
        <f t="shared" si="14"/>
        <v>0.01</v>
      </c>
      <c r="EI6" s="21">
        <f t="shared" si="14"/>
        <v>0.01</v>
      </c>
      <c r="EJ6" s="21" t="str">
        <f t="shared" si="14"/>
        <v>-</v>
      </c>
      <c r="EK6" s="21" t="str">
        <f t="shared" si="14"/>
        <v>-</v>
      </c>
      <c r="EL6" s="21" t="str">
        <f t="shared" si="14"/>
        <v>-</v>
      </c>
      <c r="EM6" s="21">
        <f t="shared" si="14"/>
        <v>0.09</v>
      </c>
      <c r="EN6" s="21">
        <f t="shared" si="14"/>
        <v>0.17</v>
      </c>
      <c r="EO6" s="20" t="str">
        <f>IF(EO7="","",IF(EO7="-","【-】","【"&amp;SUBSTITUTE(TEXT(EO7,"#,##0.00"),"-","△")&amp;"】"))</f>
        <v>【0.24】</v>
      </c>
    </row>
    <row r="7" spans="1:148" s="22" customFormat="1" x14ac:dyDescent="0.2">
      <c r="A7" s="14"/>
      <c r="B7" s="23">
        <v>2021</v>
      </c>
      <c r="C7" s="23">
        <v>92096</v>
      </c>
      <c r="D7" s="23">
        <v>46</v>
      </c>
      <c r="E7" s="23">
        <v>17</v>
      </c>
      <c r="F7" s="23">
        <v>1</v>
      </c>
      <c r="G7" s="23">
        <v>0</v>
      </c>
      <c r="H7" s="23" t="s">
        <v>96</v>
      </c>
      <c r="I7" s="23" t="s">
        <v>97</v>
      </c>
      <c r="J7" s="23" t="s">
        <v>98</v>
      </c>
      <c r="K7" s="23" t="s">
        <v>99</v>
      </c>
      <c r="L7" s="23" t="s">
        <v>100</v>
      </c>
      <c r="M7" s="23" t="s">
        <v>101</v>
      </c>
      <c r="N7" s="24" t="s">
        <v>102</v>
      </c>
      <c r="O7" s="24">
        <v>57.61</v>
      </c>
      <c r="P7" s="24">
        <v>60.97</v>
      </c>
      <c r="Q7" s="24">
        <v>83.36</v>
      </c>
      <c r="R7" s="24">
        <v>2750</v>
      </c>
      <c r="S7" s="24">
        <v>79634</v>
      </c>
      <c r="T7" s="24">
        <v>167.34</v>
      </c>
      <c r="U7" s="24">
        <v>475.88</v>
      </c>
      <c r="V7" s="24">
        <v>48349</v>
      </c>
      <c r="W7" s="24">
        <v>12.67</v>
      </c>
      <c r="X7" s="24">
        <v>3816.02</v>
      </c>
      <c r="Y7" s="24" t="s">
        <v>102</v>
      </c>
      <c r="Z7" s="24" t="s">
        <v>102</v>
      </c>
      <c r="AA7" s="24" t="s">
        <v>102</v>
      </c>
      <c r="AB7" s="24">
        <v>123.39</v>
      </c>
      <c r="AC7" s="24">
        <v>125.89</v>
      </c>
      <c r="AD7" s="24" t="s">
        <v>102</v>
      </c>
      <c r="AE7" s="24" t="s">
        <v>102</v>
      </c>
      <c r="AF7" s="24" t="s">
        <v>102</v>
      </c>
      <c r="AG7" s="24">
        <v>107.85</v>
      </c>
      <c r="AH7" s="24">
        <v>108.04</v>
      </c>
      <c r="AI7" s="24">
        <v>107.02</v>
      </c>
      <c r="AJ7" s="24" t="s">
        <v>102</v>
      </c>
      <c r="AK7" s="24" t="s">
        <v>102</v>
      </c>
      <c r="AL7" s="24" t="s">
        <v>102</v>
      </c>
      <c r="AM7" s="24">
        <v>0</v>
      </c>
      <c r="AN7" s="24">
        <v>0</v>
      </c>
      <c r="AO7" s="24" t="s">
        <v>102</v>
      </c>
      <c r="AP7" s="24" t="s">
        <v>102</v>
      </c>
      <c r="AQ7" s="24" t="s">
        <v>102</v>
      </c>
      <c r="AR7" s="24">
        <v>4.72</v>
      </c>
      <c r="AS7" s="24">
        <v>4.49</v>
      </c>
      <c r="AT7" s="24">
        <v>3.09</v>
      </c>
      <c r="AU7" s="24" t="s">
        <v>102</v>
      </c>
      <c r="AV7" s="24" t="s">
        <v>102</v>
      </c>
      <c r="AW7" s="24" t="s">
        <v>102</v>
      </c>
      <c r="AX7" s="24">
        <v>15.9</v>
      </c>
      <c r="AY7" s="24">
        <v>9.77</v>
      </c>
      <c r="AZ7" s="24" t="s">
        <v>102</v>
      </c>
      <c r="BA7" s="24" t="s">
        <v>102</v>
      </c>
      <c r="BB7" s="24" t="s">
        <v>102</v>
      </c>
      <c r="BC7" s="24">
        <v>67.930000000000007</v>
      </c>
      <c r="BD7" s="24">
        <v>68.53</v>
      </c>
      <c r="BE7" s="24">
        <v>71.39</v>
      </c>
      <c r="BF7" s="24" t="s">
        <v>102</v>
      </c>
      <c r="BG7" s="24" t="s">
        <v>102</v>
      </c>
      <c r="BH7" s="24" t="s">
        <v>102</v>
      </c>
      <c r="BI7" s="24">
        <v>806</v>
      </c>
      <c r="BJ7" s="24">
        <v>749.3</v>
      </c>
      <c r="BK7" s="24" t="s">
        <v>102</v>
      </c>
      <c r="BL7" s="24" t="s">
        <v>102</v>
      </c>
      <c r="BM7" s="24" t="s">
        <v>102</v>
      </c>
      <c r="BN7" s="24">
        <v>857.88</v>
      </c>
      <c r="BO7" s="24">
        <v>825.1</v>
      </c>
      <c r="BP7" s="24">
        <v>669.11</v>
      </c>
      <c r="BQ7" s="24" t="s">
        <v>102</v>
      </c>
      <c r="BR7" s="24" t="s">
        <v>102</v>
      </c>
      <c r="BS7" s="24" t="s">
        <v>102</v>
      </c>
      <c r="BT7" s="24">
        <v>101.18</v>
      </c>
      <c r="BU7" s="24">
        <v>93.17</v>
      </c>
      <c r="BV7" s="24" t="s">
        <v>102</v>
      </c>
      <c r="BW7" s="24" t="s">
        <v>102</v>
      </c>
      <c r="BX7" s="24" t="s">
        <v>102</v>
      </c>
      <c r="BY7" s="24">
        <v>94.97</v>
      </c>
      <c r="BZ7" s="24">
        <v>97.07</v>
      </c>
      <c r="CA7" s="24">
        <v>99.73</v>
      </c>
      <c r="CB7" s="24" t="s">
        <v>102</v>
      </c>
      <c r="CC7" s="24" t="s">
        <v>102</v>
      </c>
      <c r="CD7" s="24" t="s">
        <v>102</v>
      </c>
      <c r="CE7" s="24">
        <v>137.54</v>
      </c>
      <c r="CF7" s="24">
        <v>150</v>
      </c>
      <c r="CG7" s="24" t="s">
        <v>102</v>
      </c>
      <c r="CH7" s="24" t="s">
        <v>102</v>
      </c>
      <c r="CI7" s="24" t="s">
        <v>102</v>
      </c>
      <c r="CJ7" s="24">
        <v>159.49</v>
      </c>
      <c r="CK7" s="24">
        <v>157.81</v>
      </c>
      <c r="CL7" s="24">
        <v>134.97999999999999</v>
      </c>
      <c r="CM7" s="24" t="s">
        <v>102</v>
      </c>
      <c r="CN7" s="24" t="s">
        <v>102</v>
      </c>
      <c r="CO7" s="24" t="s">
        <v>102</v>
      </c>
      <c r="CP7" s="24">
        <v>53.43</v>
      </c>
      <c r="CQ7" s="24">
        <v>54.75</v>
      </c>
      <c r="CR7" s="24" t="s">
        <v>102</v>
      </c>
      <c r="CS7" s="24" t="s">
        <v>102</v>
      </c>
      <c r="CT7" s="24" t="s">
        <v>102</v>
      </c>
      <c r="CU7" s="24">
        <v>65.28</v>
      </c>
      <c r="CV7" s="24">
        <v>64.92</v>
      </c>
      <c r="CW7" s="24">
        <v>59.99</v>
      </c>
      <c r="CX7" s="24" t="s">
        <v>102</v>
      </c>
      <c r="CY7" s="24" t="s">
        <v>102</v>
      </c>
      <c r="CZ7" s="24" t="s">
        <v>102</v>
      </c>
      <c r="DA7" s="24">
        <v>96.13</v>
      </c>
      <c r="DB7" s="24">
        <v>96.39</v>
      </c>
      <c r="DC7" s="24" t="s">
        <v>102</v>
      </c>
      <c r="DD7" s="24" t="s">
        <v>102</v>
      </c>
      <c r="DE7" s="24" t="s">
        <v>102</v>
      </c>
      <c r="DF7" s="24">
        <v>92.72</v>
      </c>
      <c r="DG7" s="24">
        <v>92.88</v>
      </c>
      <c r="DH7" s="24">
        <v>95.72</v>
      </c>
      <c r="DI7" s="24" t="s">
        <v>102</v>
      </c>
      <c r="DJ7" s="24" t="s">
        <v>102</v>
      </c>
      <c r="DK7" s="24" t="s">
        <v>102</v>
      </c>
      <c r="DL7" s="24">
        <v>53.63</v>
      </c>
      <c r="DM7" s="24">
        <v>54.85</v>
      </c>
      <c r="DN7" s="24" t="s">
        <v>102</v>
      </c>
      <c r="DO7" s="24" t="s">
        <v>102</v>
      </c>
      <c r="DP7" s="24" t="s">
        <v>102</v>
      </c>
      <c r="DQ7" s="24">
        <v>23.79</v>
      </c>
      <c r="DR7" s="24">
        <v>25.66</v>
      </c>
      <c r="DS7" s="24">
        <v>38.17</v>
      </c>
      <c r="DT7" s="24" t="s">
        <v>102</v>
      </c>
      <c r="DU7" s="24" t="s">
        <v>102</v>
      </c>
      <c r="DV7" s="24" t="s">
        <v>102</v>
      </c>
      <c r="DW7" s="24">
        <v>0</v>
      </c>
      <c r="DX7" s="24">
        <v>0</v>
      </c>
      <c r="DY7" s="24" t="s">
        <v>102</v>
      </c>
      <c r="DZ7" s="24" t="s">
        <v>102</v>
      </c>
      <c r="EA7" s="24" t="s">
        <v>102</v>
      </c>
      <c r="EB7" s="24">
        <v>1.22</v>
      </c>
      <c r="EC7" s="24">
        <v>1.61</v>
      </c>
      <c r="ED7" s="24">
        <v>6.54</v>
      </c>
      <c r="EE7" s="24" t="s">
        <v>102</v>
      </c>
      <c r="EF7" s="24" t="s">
        <v>102</v>
      </c>
      <c r="EG7" s="24" t="s">
        <v>102</v>
      </c>
      <c r="EH7" s="24">
        <v>0.01</v>
      </c>
      <c r="EI7" s="24">
        <v>0.01</v>
      </c>
      <c r="EJ7" s="24" t="s">
        <v>102</v>
      </c>
      <c r="EK7" s="24" t="s">
        <v>102</v>
      </c>
      <c r="EL7" s="24" t="s">
        <v>102</v>
      </c>
      <c r="EM7" s="24">
        <v>0.09</v>
      </c>
      <c r="EN7" s="24">
        <v>0.17</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cp:lastPrinted>2023-01-18T06:28:46Z</cp:lastPrinted>
  <dcterms:created xsi:type="dcterms:W3CDTF">2023-01-12T23:27:50Z</dcterms:created>
  <dcterms:modified xsi:type="dcterms:W3CDTF">2023-01-31T04:29:34Z</dcterms:modified>
  <cp:category/>
</cp:coreProperties>
</file>