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3 市町等→県\08真岡市\"/>
    </mc:Choice>
  </mc:AlternateContent>
  <xr:revisionPtr revIDLastSave="0" documentId="13_ncr:1_{D67D6C03-88DF-4E99-B394-3FAAC9E941FC}" xr6:coauthVersionLast="47" xr6:coauthVersionMax="47" xr10:uidLastSave="{00000000-0000-0000-0000-000000000000}"/>
  <workbookProtection workbookAlgorithmName="SHA-512" workbookHashValue="sfZl7cDnGZkvid7NkI+XErgrYxrqLxdjnL26/sS2GwxxBKEd7aL7Y9wVvwYLPjR8qM1sNkTaybwEt72SN/Ml7Q==" workbookSaltValue="a6sqaVqwerA/RaoY3L3HSA==" workbookSpinCount="100000" lockStructure="1"/>
  <bookViews>
    <workbookView xWindow="28680" yWindow="16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R6" i="5"/>
  <c r="AD10" i="4" s="1"/>
  <c r="Q6" i="5"/>
  <c r="W10" i="4" s="1"/>
  <c r="P6" i="5"/>
  <c r="P10" i="4" s="1"/>
  <c r="O6" i="5"/>
  <c r="I10" i="4" s="1"/>
  <c r="N6" i="5"/>
  <c r="B10" i="4" s="1"/>
  <c r="M6" i="5"/>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H85" i="4"/>
  <c r="G85" i="4"/>
  <c r="E85" i="4"/>
  <c r="BB10" i="4"/>
  <c r="BB8" i="4"/>
  <c r="AT8" i="4"/>
  <c r="AL8" i="4"/>
  <c r="AD8" i="4"/>
</calcChain>
</file>

<file path=xl/sharedStrings.xml><?xml version="1.0" encoding="utf-8"?>
<sst xmlns="http://schemas.openxmlformats.org/spreadsheetml/2006/main" count="275" uniqueCount="119">
  <si>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</si>
  <si>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</si>
  <si>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</si>
  <si>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</si>
  <si>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</si>
  <si>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</si>
  <si>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</si>
  <si>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</si>
  <si>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</si>
  <si>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</si>
  <si>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</si>
  <si>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</si>
  <si>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</si>
  <si>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</si>
  <si>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</si>
  <si>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</si>
  <si>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</si>
  <si>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</si>
  <si>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</si>
  <si>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</si>
  <si>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</si>
  <si>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</si>
  <si>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</si>
  <si>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</si>
  <si>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</si>
  <si>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</si>
  <si>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</si>
  <si>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</si>
  <si>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</si>
  <si>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</si>
  <si>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</si>
  <si>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</si>
  <si>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</si>
  <si>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</si>
  <si>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</si>
  <si>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</si>
  <si>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</si>
  <si>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</si>
  <si>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</si>
  <si>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</si>
  <si>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</si>
  <si>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</si>
  <si>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</si>
  <si>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</si>
  <si>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</si>
  <si>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</si>
  <si>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</si>
  <si>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</si>
  <si>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</si>
  <si>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</si>
  <si>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</si>
  <si>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</si>
  <si>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</si>
  <si>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</si>
  <si>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</si>
  <si>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</si>
  <si>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</si>
  <si>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</si>
  <si>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</si>
  <si>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</si>
  <si>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</si>
  <si>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</si>
  <si>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</si>
  <si>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</si>
  <si>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</si>
  <si>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</si>
  <si>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</si>
  <si>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</si>
  <si>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</si>
  <si>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</si>
  <si>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</si>
  <si>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</si>
  <si>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</si>
  <si>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</si>
  <si>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</si>
  <si>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</si>
  <si>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</si>
  <si>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</si>
  <si>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</si>
  <si>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</si>
  <si>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</si>
  <si>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</si>
  <si>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</si>
  <si>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</si>
  <si>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</si>
  <si>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</si>
  <si>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</si>
  <si>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</si>
  <si>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</si>
  <si>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</si>
  <si>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</si>
  <si>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</si>
  <si>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</si>
  <si>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</si>
  <si>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</si>
  <si>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</si>
  <si>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真岡市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</si>
  <si>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</si>
  <si>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</si>
  <si>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</si>
  <si>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</si>
  <si>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</si>
  <si>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</si>
  <si>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</si>
  <si>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</si>
  <si>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</si>
  <si>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</si>
  <si>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</si>
  <si>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</si>
  <si>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</si>
  <si>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</si>
  <si>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</si>
  <si>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</si>
  <si>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</si>
  <si>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</si>
  <si>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</si>
  <si>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　平成30年度に、長期的な視点で公共下水道施設全体の状況を考慮し、計画的且つ効率的に管理運営するための計画「ストックマネジメント計画」を策定。
　本市の下水道事業は昭和58年から供用開始しており、管渠や処理場が順次耐用年数を経過していくことから、ストックマネジメント計画に基づき、将来的な更新及び修繕需要を適切に把握し、更新財源を確保するとともに、計画的な維持管理を行っていく。</t>
    <rPh sb="73" eb="75">
      <t>ホンシ</t>
    </rPh>
    <rPh sb="76" eb="79">
      <t>ゲスイドウ</t>
    </rPh>
    <rPh sb="79" eb="81">
      <t>ジギョウ</t>
    </rPh>
    <rPh sb="82" eb="84">
      <t>ショウワ</t>
    </rPh>
    <rPh sb="86" eb="87">
      <t>ネン</t>
    </rPh>
    <rPh sb="89" eb="91">
      <t>キョウヨウ</t>
    </rPh>
    <rPh sb="91" eb="93">
      <t>カイシ</t>
    </rPh>
    <phoneticPr fontId="4"/>
  </si>
  <si>
    <t>　公共下水道事業については、区画整理地内の新築等による区域内人口の増加はある程度見込めるものの、全国的な人口減少や排水量の多い企業や工場の海外移転等の影響により、使用料の大幅な増加は見込めない状況である。
　一方で、整備された下水道管渠や処理場施設の維持管理費、老朽化に伴う更新投資の増大、更に維持管理に必要な材料費、燃料費等の高騰により、公共下水道事業にかかる経営環境は一層厳しくなるものと想定される。
　本市では、社会情勢や財政状況を的確に把握し、経費削減や料金収入の確保に努めるとともに、計画的な投資による中長期的な安定経営に努めていく。
　</t>
    <rPh sb="21" eb="23">
      <t>シンチク</t>
    </rPh>
    <rPh sb="23" eb="24">
      <t>ナド</t>
    </rPh>
    <rPh sb="29" eb="30">
      <t>ナイ</t>
    </rPh>
    <rPh sb="38" eb="40">
      <t>テイド</t>
    </rPh>
    <rPh sb="57" eb="60">
      <t>ハイスイリョウ</t>
    </rPh>
    <rPh sb="61" eb="62">
      <t>オオ</t>
    </rPh>
    <rPh sb="63" eb="65">
      <t>キギョウ</t>
    </rPh>
    <rPh sb="66" eb="68">
      <t>コウジョウ</t>
    </rPh>
    <rPh sb="69" eb="71">
      <t>カイガイ</t>
    </rPh>
    <rPh sb="71" eb="73">
      <t>イテン</t>
    </rPh>
    <rPh sb="73" eb="74">
      <t>ナド</t>
    </rPh>
    <rPh sb="155" eb="158">
      <t>ザイリョウヒ</t>
    </rPh>
    <rPh sb="162" eb="163">
      <t>ナド</t>
    </rPh>
    <rPh sb="209" eb="211">
      <t>シャカイ</t>
    </rPh>
    <rPh sb="211" eb="213">
      <t>ジョウセイ</t>
    </rPh>
    <rPh sb="247" eb="250">
      <t>ケイカクテキ</t>
    </rPh>
    <rPh sb="251" eb="253">
      <t>トウシ</t>
    </rPh>
    <rPh sb="256" eb="260">
      <t>チュウチョウキテキ</t>
    </rPh>
    <rPh sb="261" eb="263">
      <t>アンテイ</t>
    </rPh>
    <rPh sb="263" eb="265">
      <t>ケイエイ</t>
    </rPh>
    <rPh sb="266" eb="267">
      <t>ツト</t>
    </rPh>
    <phoneticPr fontId="4"/>
  </si>
  <si>
    <t>①経常収支比率
　前年度より0.41％増加し126.30％となり、類似団体を上回り、健全な状態である。しかし、経常収益の一部を他会計からの繰入金に依存した収入構造となっているため、より一層の経費削減や料金収入の確保に努める必要がある。
③流動比率
　前年度より3.23％増加し13.00％となったが、類似団体平均値を大きく下回る水準である。流動負債の内、97％が建設改良等に充てられた企業債であり、企業債償還の原資を使用料収入等により得ることができているため、支払い能力がないとは言えない。しかし、経営の柔軟性を確保するため流動資産の増加に努める必要がある。
④企業債残高対事業規模比率
　前年度より48.08％減少し701.22％となり、類似団体と比べて低い水準である。区画整理地内の大規模な汚水管渠整備が落ち着き、借入額が減少し企業債償還が進んでいる状態である。
⑤経費回収率
　前年度より0.74％増加し93.71％となったが、依然100％を下回っている。100％を超えるよう、経費削減や料金回収率の向上に努める必要がある。
⑥汚水処理原価
　前年度と同様で類似団体とほぼ同程度の水準であるが、燃料費や材料費の高騰による汚水処理原価への影響を引き続き注視する必要がある。
⑦施設利用率
　前年度より2.32％減少し52.43％となった。類似団体と比べて低い水準が続いており、水洗化率や有収水量は増加しているにも関わらず、施設利用率が低い状態であるため、処理施設が過大なスペックとなっていないか、また、今後の人口減少により有収水量が減少していくことを踏まえ、農業集落排水事業と統合等を考え、適切な施設規模を維持する必要がある。　
⑧水洗過率
　前年度より0.34％増加し96.73％となった。類似団体と比べてやや上回っているが、新たに下水道管渠が整備された地区で、従前からの浄化槽を使用している世帯等への加入促進を継続し、水洗化率の向上に努めていく。</t>
    <rPh sb="9" eb="12">
      <t>ゼンネンド</t>
    </rPh>
    <rPh sb="19" eb="21">
      <t>ゾウカ</t>
    </rPh>
    <rPh sb="55" eb="57">
      <t>ケイジョウ</t>
    </rPh>
    <rPh sb="57" eb="59">
      <t>シュウエキ</t>
    </rPh>
    <rPh sb="60" eb="62">
      <t>イチブ</t>
    </rPh>
    <rPh sb="63" eb="64">
      <t>ホカ</t>
    </rPh>
    <rPh sb="92" eb="94">
      <t>イッソウ</t>
    </rPh>
    <rPh sb="125" eb="128">
      <t>ゼンネンド</t>
    </rPh>
    <rPh sb="135" eb="137">
      <t>ゾウカ</t>
    </rPh>
    <rPh sb="154" eb="156">
      <t>ヘイキン</t>
    </rPh>
    <rPh sb="156" eb="157">
      <t>チ</t>
    </rPh>
    <rPh sb="158" eb="159">
      <t>オオ</t>
    </rPh>
    <rPh sb="161" eb="163">
      <t>シタマワ</t>
    </rPh>
    <rPh sb="170" eb="172">
      <t>リュウドウ</t>
    </rPh>
    <rPh sb="172" eb="174">
      <t>フサイ</t>
    </rPh>
    <rPh sb="175" eb="176">
      <t>ウチ</t>
    </rPh>
    <rPh sb="181" eb="185">
      <t>ケンセツカイリョウ</t>
    </rPh>
    <rPh sb="185" eb="186">
      <t>ナド</t>
    </rPh>
    <rPh sb="187" eb="188">
      <t>ア</t>
    </rPh>
    <rPh sb="192" eb="195">
      <t>キギョウサイ</t>
    </rPh>
    <rPh sb="249" eb="251">
      <t>ケイエイ</t>
    </rPh>
    <rPh sb="252" eb="255">
      <t>ジュウナンセイ</t>
    </rPh>
    <rPh sb="256" eb="258">
      <t>カクホ</t>
    </rPh>
    <rPh sb="262" eb="264">
      <t>リュウドウ</t>
    </rPh>
    <rPh sb="264" eb="266">
      <t>シサン</t>
    </rPh>
    <rPh sb="267" eb="269">
      <t>ゾウカ</t>
    </rPh>
    <rPh sb="270" eb="271">
      <t>ツト</t>
    </rPh>
    <rPh sb="273" eb="275">
      <t>ヒツヨウ</t>
    </rPh>
    <rPh sb="295" eb="298">
      <t>ゼンネンド</t>
    </rPh>
    <rPh sb="306" eb="308">
      <t>ゲンショウ</t>
    </rPh>
    <rPh sb="325" eb="326">
      <t>クラ</t>
    </rPh>
    <rPh sb="330" eb="332">
      <t>スイジュン</t>
    </rPh>
    <rPh sb="343" eb="346">
      <t>ダイキボ</t>
    </rPh>
    <rPh sb="363" eb="365">
      <t>ゲンショウ</t>
    </rPh>
    <rPh sb="392" eb="395">
      <t>ゼンネンド</t>
    </rPh>
    <rPh sb="402" eb="404">
      <t>ゾウカ</t>
    </rPh>
    <rPh sb="417" eb="419">
      <t>イゼン</t>
    </rPh>
    <rPh sb="459" eb="461">
      <t>ヒツヨウ</t>
    </rPh>
    <rPh sb="475" eb="478">
      <t>ゼンネンド</t>
    </rPh>
    <rPh sb="479" eb="481">
      <t>ドウヨウ</t>
    </rPh>
    <rPh sb="493" eb="495">
      <t>スイジュン</t>
    </rPh>
    <rPh sb="500" eb="503">
      <t>ネンリョウヒ</t>
    </rPh>
    <rPh sb="504" eb="507">
      <t>ザイリョウヒ</t>
    </rPh>
    <rPh sb="508" eb="510">
      <t>コウトウ</t>
    </rPh>
    <rPh sb="513" eb="515">
      <t>オスイ</t>
    </rPh>
    <rPh sb="515" eb="517">
      <t>ショリ</t>
    </rPh>
    <rPh sb="517" eb="519">
      <t>ゲンカ</t>
    </rPh>
    <rPh sb="521" eb="523">
      <t>エイキョウ</t>
    </rPh>
    <rPh sb="524" eb="525">
      <t>ヒ</t>
    </rPh>
    <rPh sb="526" eb="527">
      <t>ツヅ</t>
    </rPh>
    <rPh sb="528" eb="530">
      <t>チュウシ</t>
    </rPh>
    <rPh sb="532" eb="534">
      <t>ヒツヨウ</t>
    </rPh>
    <rPh sb="547" eb="550">
      <t>ゼンネンド</t>
    </rPh>
    <rPh sb="557" eb="559">
      <t>ゲンショウ</t>
    </rPh>
    <rPh sb="576" eb="577">
      <t>クラ</t>
    </rPh>
    <rPh sb="581" eb="583">
      <t>スイジュン</t>
    </rPh>
    <rPh sb="600" eb="602">
      <t>ゾウカ</t>
    </rPh>
    <rPh sb="718" eb="720">
      <t>スイセン</t>
    </rPh>
    <rPh sb="720" eb="721">
      <t>カ</t>
    </rPh>
    <rPh sb="721" eb="722">
      <t>リツ</t>
    </rPh>
    <rPh sb="724" eb="727">
      <t>ゼンネンド</t>
    </rPh>
    <rPh sb="734" eb="736">
      <t>ゾウカ</t>
    </rPh>
    <rPh sb="748" eb="750">
      <t>ルイジ</t>
    </rPh>
    <rPh sb="750" eb="752">
      <t>ダンタイ</t>
    </rPh>
    <rPh sb="753" eb="754">
      <t>クラ</t>
    </rPh>
    <rPh sb="758" eb="760">
      <t>ウワマワ</t>
    </rPh>
    <rPh sb="766" eb="767">
      <t>アラ</t>
    </rPh>
    <rPh sb="769" eb="772">
      <t>ゲスイドウ</t>
    </rPh>
    <rPh sb="772" eb="774">
      <t>カンキョ</t>
    </rPh>
    <rPh sb="775" eb="777">
      <t>セイビ</t>
    </rPh>
    <rPh sb="780" eb="782">
      <t>チク</t>
    </rPh>
    <rPh sb="784" eb="786">
      <t>ジュウゼン</t>
    </rPh>
    <rPh sb="789" eb="792">
      <t>ジョウカソウ</t>
    </rPh>
    <rPh sb="793" eb="795">
      <t>シヨウ</t>
    </rPh>
    <rPh sb="799" eb="801">
      <t>セタイ</t>
    </rPh>
    <rPh sb="801" eb="802">
      <t>ナド</t>
    </rPh>
    <rPh sb="804" eb="808">
      <t>カニュウソクシン</t>
    </rPh>
    <rPh sb="809" eb="811">
      <t>ケイゾク</t>
    </rPh>
    <rPh sb="813" eb="816">
      <t>スイセンカ</t>
    </rPh>
    <rPh sb="816" eb="817">
      <t>リツ</t>
    </rPh>
    <rPh sb="818" eb="820">
      <t>コウジョウ</t>
    </rPh>
    <rPh sb="821" eb="82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</si>
</sst>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0.01</c:v>
                </c:pt>
                <c:pt idx="3">
                  <c:v>0.01</c:v>
                </c:pt>
                <c:pt idx="4">
                  <c:v>0.01</c:v>
                </c:pt>
              </c:numCache>
            </c:numRef>
          </c:val>
          <c:extLst>
            <c:ext xmlns:c16="http://schemas.microsoft.com/office/drawing/2014/chart" uri="{C3380CC4-5D6E-409C-BE32-E72D297353CC}">
              <c16:uniqueId val="{00000000-18E0-4CC1-B3C6-B7B6FBAF996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0.17</c:v>
                </c:pt>
                <c:pt idx="4">
                  <c:v>0.13</c:v>
                </c:pt>
              </c:numCache>
            </c:numRef>
          </c:val>
          <c:smooth val="0"/>
          <c:extLst>
            <c:ext xmlns:c16="http://schemas.microsoft.com/office/drawing/2014/chart" uri="{C3380CC4-5D6E-409C-BE32-E72D297353CC}">
              <c16:uniqueId val="{00000001-18E0-4CC1-B3C6-B7B6FBAF996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53.43</c:v>
                </c:pt>
                <c:pt idx="3">
                  <c:v>54.75</c:v>
                </c:pt>
                <c:pt idx="4">
                  <c:v>52.43</c:v>
                </c:pt>
              </c:numCache>
            </c:numRef>
          </c:val>
          <c:extLst>
            <c:ext xmlns:c16="http://schemas.microsoft.com/office/drawing/2014/chart" uri="{C3380CC4-5D6E-409C-BE32-E72D297353CC}">
              <c16:uniqueId val="{00000000-C082-4D73-8FB7-0860A7932A6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65.28</c:v>
                </c:pt>
                <c:pt idx="3">
                  <c:v>64.92</c:v>
                </c:pt>
                <c:pt idx="4">
                  <c:v>64.14</c:v>
                </c:pt>
              </c:numCache>
            </c:numRef>
          </c:val>
          <c:smooth val="0"/>
          <c:extLst>
            <c:ext xmlns:c16="http://schemas.microsoft.com/office/drawing/2014/chart" uri="{C3380CC4-5D6E-409C-BE32-E72D297353CC}">
              <c16:uniqueId val="{00000001-C082-4D73-8FB7-0860A7932A6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96.13</c:v>
                </c:pt>
                <c:pt idx="3">
                  <c:v>96.39</c:v>
                </c:pt>
                <c:pt idx="4">
                  <c:v>96.73</c:v>
                </c:pt>
              </c:numCache>
            </c:numRef>
          </c:val>
          <c:extLst>
            <c:ext xmlns:c16="http://schemas.microsoft.com/office/drawing/2014/chart" uri="{C3380CC4-5D6E-409C-BE32-E72D297353CC}">
              <c16:uniqueId val="{00000000-4B0C-4CC5-9426-96CC96086B9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92.72</c:v>
                </c:pt>
                <c:pt idx="3">
                  <c:v>92.88</c:v>
                </c:pt>
                <c:pt idx="4">
                  <c:v>92.9</c:v>
                </c:pt>
              </c:numCache>
            </c:numRef>
          </c:val>
          <c:smooth val="0"/>
          <c:extLst>
            <c:ext xmlns:c16="http://schemas.microsoft.com/office/drawing/2014/chart" uri="{C3380CC4-5D6E-409C-BE32-E72D297353CC}">
              <c16:uniqueId val="{00000001-4B0C-4CC5-9426-96CC96086B9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123.39</c:v>
                </c:pt>
                <c:pt idx="3">
                  <c:v>125.89</c:v>
                </c:pt>
                <c:pt idx="4">
                  <c:v>126.3</c:v>
                </c:pt>
              </c:numCache>
            </c:numRef>
          </c:val>
          <c:extLst>
            <c:ext xmlns:c16="http://schemas.microsoft.com/office/drawing/2014/chart" uri="{C3380CC4-5D6E-409C-BE32-E72D297353CC}">
              <c16:uniqueId val="{00000000-9454-4C27-A27C-E336A53C178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107.85</c:v>
                </c:pt>
                <c:pt idx="3">
                  <c:v>108.04</c:v>
                </c:pt>
                <c:pt idx="4">
                  <c:v>107.49</c:v>
                </c:pt>
              </c:numCache>
            </c:numRef>
          </c:val>
          <c:smooth val="0"/>
          <c:extLst>
            <c:ext xmlns:c16="http://schemas.microsoft.com/office/drawing/2014/chart" uri="{C3380CC4-5D6E-409C-BE32-E72D297353CC}">
              <c16:uniqueId val="{00000001-9454-4C27-A27C-E336A53C178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53.63</c:v>
                </c:pt>
                <c:pt idx="3">
                  <c:v>54.85</c:v>
                </c:pt>
                <c:pt idx="4">
                  <c:v>56.16</c:v>
                </c:pt>
              </c:numCache>
            </c:numRef>
          </c:val>
          <c:extLst>
            <c:ext xmlns:c16="http://schemas.microsoft.com/office/drawing/2014/chart" uri="{C3380CC4-5D6E-409C-BE32-E72D297353CC}">
              <c16:uniqueId val="{00000000-D85D-44A9-8115-B2AD6432769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23.79</c:v>
                </c:pt>
                <c:pt idx="3">
                  <c:v>25.66</c:v>
                </c:pt>
                <c:pt idx="4">
                  <c:v>27.46</c:v>
                </c:pt>
              </c:numCache>
            </c:numRef>
          </c:val>
          <c:smooth val="0"/>
          <c:extLst>
            <c:ext xmlns:c16="http://schemas.microsoft.com/office/drawing/2014/chart" uri="{C3380CC4-5D6E-409C-BE32-E72D297353CC}">
              <c16:uniqueId val="{00000001-D85D-44A9-8115-B2AD6432769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F1C-4225-BFBF-CEE71AE1E3A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1.22</c:v>
                </c:pt>
                <c:pt idx="3">
                  <c:v>1.61</c:v>
                </c:pt>
                <c:pt idx="4">
                  <c:v>2.08</c:v>
                </c:pt>
              </c:numCache>
            </c:numRef>
          </c:val>
          <c:smooth val="0"/>
          <c:extLst>
            <c:ext xmlns:c16="http://schemas.microsoft.com/office/drawing/2014/chart" uri="{C3380CC4-5D6E-409C-BE32-E72D297353CC}">
              <c16:uniqueId val="{00000001-9F1C-4225-BFBF-CEE71AE1E3A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3D1-4A8D-86F4-D559B28A3F5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4.72</c:v>
                </c:pt>
                <c:pt idx="3">
                  <c:v>4.49</c:v>
                </c:pt>
                <c:pt idx="4">
                  <c:v>5.41</c:v>
                </c:pt>
              </c:numCache>
            </c:numRef>
          </c:val>
          <c:smooth val="0"/>
          <c:extLst>
            <c:ext xmlns:c16="http://schemas.microsoft.com/office/drawing/2014/chart" uri="{C3380CC4-5D6E-409C-BE32-E72D297353CC}">
              <c16:uniqueId val="{00000001-B3D1-4A8D-86F4-D559B28A3F5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15.9</c:v>
                </c:pt>
                <c:pt idx="3">
                  <c:v>9.77</c:v>
                </c:pt>
                <c:pt idx="4">
                  <c:v>13</c:v>
                </c:pt>
              </c:numCache>
            </c:numRef>
          </c:val>
          <c:extLst>
            <c:ext xmlns:c16="http://schemas.microsoft.com/office/drawing/2014/chart" uri="{C3380CC4-5D6E-409C-BE32-E72D297353CC}">
              <c16:uniqueId val="{00000000-FCA5-4C3A-B8A9-89B7C2076EA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67.930000000000007</c:v>
                </c:pt>
                <c:pt idx="3">
                  <c:v>68.53</c:v>
                </c:pt>
                <c:pt idx="4">
                  <c:v>69.180000000000007</c:v>
                </c:pt>
              </c:numCache>
            </c:numRef>
          </c:val>
          <c:smooth val="0"/>
          <c:extLst>
            <c:ext xmlns:c16="http://schemas.microsoft.com/office/drawing/2014/chart" uri="{C3380CC4-5D6E-409C-BE32-E72D297353CC}">
              <c16:uniqueId val="{00000001-FCA5-4C3A-B8A9-89B7C2076EA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806</c:v>
                </c:pt>
                <c:pt idx="3">
                  <c:v>749.3</c:v>
                </c:pt>
                <c:pt idx="4">
                  <c:v>701.22</c:v>
                </c:pt>
              </c:numCache>
            </c:numRef>
          </c:val>
          <c:extLst>
            <c:ext xmlns:c16="http://schemas.microsoft.com/office/drawing/2014/chart" uri="{C3380CC4-5D6E-409C-BE32-E72D297353CC}">
              <c16:uniqueId val="{00000000-159A-43FA-89AA-6F870696E48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857.88</c:v>
                </c:pt>
                <c:pt idx="3">
                  <c:v>825.1</c:v>
                </c:pt>
                <c:pt idx="4">
                  <c:v>789.87</c:v>
                </c:pt>
              </c:numCache>
            </c:numRef>
          </c:val>
          <c:smooth val="0"/>
          <c:extLst>
            <c:ext xmlns:c16="http://schemas.microsoft.com/office/drawing/2014/chart" uri="{C3380CC4-5D6E-409C-BE32-E72D297353CC}">
              <c16:uniqueId val="{00000001-159A-43FA-89AA-6F870696E48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101.18</c:v>
                </c:pt>
                <c:pt idx="3">
                  <c:v>93.17</c:v>
                </c:pt>
                <c:pt idx="4">
                  <c:v>93.91</c:v>
                </c:pt>
              </c:numCache>
            </c:numRef>
          </c:val>
          <c:extLst>
            <c:ext xmlns:c16="http://schemas.microsoft.com/office/drawing/2014/chart" uri="{C3380CC4-5D6E-409C-BE32-E72D297353CC}">
              <c16:uniqueId val="{00000000-834A-4551-B025-E5B6B6DC077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94.97</c:v>
                </c:pt>
                <c:pt idx="3">
                  <c:v>97.07</c:v>
                </c:pt>
                <c:pt idx="4">
                  <c:v>98.06</c:v>
                </c:pt>
              </c:numCache>
            </c:numRef>
          </c:val>
          <c:smooth val="0"/>
          <c:extLst>
            <c:ext xmlns:c16="http://schemas.microsoft.com/office/drawing/2014/chart" uri="{C3380CC4-5D6E-409C-BE32-E72D297353CC}">
              <c16:uniqueId val="{00000001-834A-4551-B025-E5B6B6DC077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137.54</c:v>
                </c:pt>
                <c:pt idx="3">
                  <c:v>150</c:v>
                </c:pt>
                <c:pt idx="4">
                  <c:v>150</c:v>
                </c:pt>
              </c:numCache>
            </c:numRef>
          </c:val>
          <c:extLst>
            <c:ext xmlns:c16="http://schemas.microsoft.com/office/drawing/2014/chart" uri="{C3380CC4-5D6E-409C-BE32-E72D297353CC}">
              <c16:uniqueId val="{00000000-E493-4881-9197-E2CF88D8043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159.49</c:v>
                </c:pt>
                <c:pt idx="3">
                  <c:v>157.81</c:v>
                </c:pt>
                <c:pt idx="4">
                  <c:v>157.37</c:v>
                </c:pt>
              </c:numCache>
            </c:numRef>
          </c:val>
          <c:smooth val="0"/>
          <c:extLst>
            <c:ext xmlns:c16="http://schemas.microsoft.com/office/drawing/2014/chart" uri="{C3380CC4-5D6E-409C-BE32-E72D297353CC}">
              <c16:uniqueId val="{00000001-E493-4881-9197-E2CF88D8043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328125" defaultRowHeight="13" x14ac:dyDescent="0.2"/>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栃木県　真岡市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非設置</v>
      </c>
      <c r="AE8" s="72"/>
      <c r="AF8" s="72"/>
      <c r="AG8" s="72"/>
      <c r="AH8" s="72"/>
      <c r="AI8" s="72"/>
      <c r="AJ8" s="72"/>
      <c r="AK8" s="3"/>
      <c r="AL8" s="45">
        <f>データ!S6</f>
        <v>79391</v>
      </c>
      <c r="AM8" s="45"/>
      <c r="AN8" s="45"/>
      <c r="AO8" s="45"/>
      <c r="AP8" s="45"/>
      <c r="AQ8" s="45"/>
      <c r="AR8" s="45"/>
      <c r="AS8" s="45"/>
      <c r="AT8" s="46">
        <f>データ!T6</f>
        <v>167.34</v>
      </c>
      <c r="AU8" s="46"/>
      <c r="AV8" s="46"/>
      <c r="AW8" s="46"/>
      <c r="AX8" s="46"/>
      <c r="AY8" s="46"/>
      <c r="AZ8" s="46"/>
      <c r="BA8" s="46"/>
      <c r="BB8" s="46">
        <f>データ!U6</f>
        <v>474.43</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59.79</v>
      </c>
      <c r="J10" s="46"/>
      <c r="K10" s="46"/>
      <c r="L10" s="46"/>
      <c r="M10" s="46"/>
      <c r="N10" s="46"/>
      <c r="O10" s="46"/>
      <c r="P10" s="46">
        <f>データ!P6</f>
        <v>61.76</v>
      </c>
      <c r="Q10" s="46"/>
      <c r="R10" s="46"/>
      <c r="S10" s="46"/>
      <c r="T10" s="46"/>
      <c r="U10" s="46"/>
      <c r="V10" s="46"/>
      <c r="W10" s="46">
        <f>データ!Q6</f>
        <v>88.69</v>
      </c>
      <c r="X10" s="46"/>
      <c r="Y10" s="46"/>
      <c r="Z10" s="46"/>
      <c r="AA10" s="46"/>
      <c r="AB10" s="46"/>
      <c r="AC10" s="46"/>
      <c r="AD10" s="45">
        <f>データ!R6</f>
        <v>2750</v>
      </c>
      <c r="AE10" s="45"/>
      <c r="AF10" s="45"/>
      <c r="AG10" s="45"/>
      <c r="AH10" s="45"/>
      <c r="AI10" s="45"/>
      <c r="AJ10" s="45"/>
      <c r="AK10" s="2"/>
      <c r="AL10" s="45">
        <f>データ!V6</f>
        <v>48906</v>
      </c>
      <c r="AM10" s="45"/>
      <c r="AN10" s="45"/>
      <c r="AO10" s="45"/>
      <c r="AP10" s="45"/>
      <c r="AQ10" s="45"/>
      <c r="AR10" s="45"/>
      <c r="AS10" s="45"/>
      <c r="AT10" s="46">
        <f>データ!W6</f>
        <v>12.72</v>
      </c>
      <c r="AU10" s="46"/>
      <c r="AV10" s="46"/>
      <c r="AW10" s="46"/>
      <c r="AX10" s="46"/>
      <c r="AY10" s="46"/>
      <c r="AZ10" s="46"/>
      <c r="BA10" s="46"/>
      <c r="BB10" s="46">
        <f>データ!X6</f>
        <v>3844.81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118</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QXY3BRQiC/8EjqTUFwo4A++ydop5iUkRvi5QuWoHA94eTbGZfsbBwz/KiUFMIep0C6hbk2EWxaLml9kXJvLSvQ==" saltValue="fIepUKDCS0me43occ3PoG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92096</v>
      </c>
      <c r="D6" s="19">
        <f t="shared" si="3"/>
        <v>46</v>
      </c>
      <c r="E6" s="19">
        <f t="shared" si="3"/>
        <v>17</v>
      </c>
      <c r="F6" s="19">
        <f t="shared" si="3"/>
        <v>1</v>
      </c>
      <c r="G6" s="19">
        <f t="shared" si="3"/>
        <v>0</v>
      </c>
      <c r="H6" s="19" t="str">
        <f t="shared" si="3"/>
        <v>栃木県　真岡市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59.79</v>
      </c>
      <c r="P6" s="20">
        <f t="shared" si="3"/>
        <v>61.76</v>
      </c>
      <c r="Q6" s="20">
        <f t="shared" si="3"/>
        <v>88.69</v>
      </c>
      <c r="R6" s="20">
        <f t="shared" si="3"/>
        <v>2750</v>
      </c>
      <c r="S6" s="20">
        <f t="shared" si="3"/>
        <v>79391</v>
      </c>
      <c r="T6" s="20">
        <f t="shared" si="3"/>
        <v>167.34</v>
      </c>
      <c r="U6" s="20">
        <f t="shared" si="3"/>
        <v>474.43</v>
      </c>
      <c r="V6" s="20">
        <f t="shared" si="3"/>
        <v>48906</v>
      </c>
      <c r="W6" s="20">
        <f t="shared" si="3"/>
        <v>12.72</v>
      </c>
      <c r="X6" s="20">
        <f t="shared" si="3"/>
        <v>3844.81</v>
      </c>
      <c r="Y6" s="21" t="str">
        <f>IF(Y7="",NA(),Y7)</f>
        <v>-</v>
      </c>
      <c r="Z6" s="21" t="str">
        <f t="shared" ref="Z6:AH6" si="4">IF(Z7="",NA(),Z7)</f>
        <v>-</v>
      </c>
      <c r="AA6" s="21">
        <f t="shared" si="4"/>
        <v>123.39</v>
      </c>
      <c r="AB6" s="21">
        <f t="shared" si="4"/>
        <v>125.89</v>
      </c>
      <c r="AC6" s="21">
        <f t="shared" si="4"/>
        <v>126.3</v>
      </c>
      <c r="AD6" s="21" t="str">
        <f t="shared" si="4"/>
        <v>-</v>
      </c>
      <c r="AE6" s="21" t="str">
        <f t="shared" si="4"/>
        <v>-</v>
      </c>
      <c r="AF6" s="21">
        <f t="shared" si="4"/>
        <v>107.85</v>
      </c>
      <c r="AG6" s="21">
        <f t="shared" si="4"/>
        <v>108.04</v>
      </c>
      <c r="AH6" s="21">
        <f t="shared" si="4"/>
        <v>107.49</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4.72</v>
      </c>
      <c r="AR6" s="21">
        <f t="shared" si="5"/>
        <v>4.49</v>
      </c>
      <c r="AS6" s="21">
        <f t="shared" si="5"/>
        <v>5.41</v>
      </c>
      <c r="AT6" s="20" t="str">
        <f>IF(AT7="","",IF(AT7="-","【-】","【"&amp;SUBSTITUTE(TEXT(AT7,"#,##0.00"),"-","△")&amp;"】"))</f>
        <v>【3.15】</v>
      </c>
      <c r="AU6" s="21" t="str">
        <f>IF(AU7="",NA(),AU7)</f>
        <v>-</v>
      </c>
      <c r="AV6" s="21" t="str">
        <f t="shared" ref="AV6:BD6" si="6">IF(AV7="",NA(),AV7)</f>
        <v>-</v>
      </c>
      <c r="AW6" s="21">
        <f t="shared" si="6"/>
        <v>15.9</v>
      </c>
      <c r="AX6" s="21">
        <f t="shared" si="6"/>
        <v>9.77</v>
      </c>
      <c r="AY6" s="21">
        <f t="shared" si="6"/>
        <v>13</v>
      </c>
      <c r="AZ6" s="21" t="str">
        <f t="shared" si="6"/>
        <v>-</v>
      </c>
      <c r="BA6" s="21" t="str">
        <f t="shared" si="6"/>
        <v>-</v>
      </c>
      <c r="BB6" s="21">
        <f t="shared" si="6"/>
        <v>67.930000000000007</v>
      </c>
      <c r="BC6" s="21">
        <f t="shared" si="6"/>
        <v>68.53</v>
      </c>
      <c r="BD6" s="21">
        <f t="shared" si="6"/>
        <v>69.180000000000007</v>
      </c>
      <c r="BE6" s="20" t="str">
        <f>IF(BE7="","",IF(BE7="-","【-】","【"&amp;SUBSTITUTE(TEXT(BE7,"#,##0.00"),"-","△")&amp;"】"))</f>
        <v>【73.44】</v>
      </c>
      <c r="BF6" s="21" t="str">
        <f>IF(BF7="",NA(),BF7)</f>
        <v>-</v>
      </c>
      <c r="BG6" s="21" t="str">
        <f t="shared" ref="BG6:BO6" si="7">IF(BG7="",NA(),BG7)</f>
        <v>-</v>
      </c>
      <c r="BH6" s="21">
        <f t="shared" si="7"/>
        <v>806</v>
      </c>
      <c r="BI6" s="21">
        <f t="shared" si="7"/>
        <v>749.3</v>
      </c>
      <c r="BJ6" s="21">
        <f t="shared" si="7"/>
        <v>701.22</v>
      </c>
      <c r="BK6" s="21" t="str">
        <f t="shared" si="7"/>
        <v>-</v>
      </c>
      <c r="BL6" s="21" t="str">
        <f t="shared" si="7"/>
        <v>-</v>
      </c>
      <c r="BM6" s="21">
        <f t="shared" si="7"/>
        <v>857.88</v>
      </c>
      <c r="BN6" s="21">
        <f t="shared" si="7"/>
        <v>825.1</v>
      </c>
      <c r="BO6" s="21">
        <f t="shared" si="7"/>
        <v>789.87</v>
      </c>
      <c r="BP6" s="20" t="str">
        <f>IF(BP7="","",IF(BP7="-","【-】","【"&amp;SUBSTITUTE(TEXT(BP7,"#,##0.00"),"-","△")&amp;"】"))</f>
        <v>【652.82】</v>
      </c>
      <c r="BQ6" s="21" t="str">
        <f>IF(BQ7="",NA(),BQ7)</f>
        <v>-</v>
      </c>
      <c r="BR6" s="21" t="str">
        <f t="shared" ref="BR6:BZ6" si="8">IF(BR7="",NA(),BR7)</f>
        <v>-</v>
      </c>
      <c r="BS6" s="21">
        <f t="shared" si="8"/>
        <v>101.18</v>
      </c>
      <c r="BT6" s="21">
        <f t="shared" si="8"/>
        <v>93.17</v>
      </c>
      <c r="BU6" s="21">
        <f t="shared" si="8"/>
        <v>93.91</v>
      </c>
      <c r="BV6" s="21" t="str">
        <f t="shared" si="8"/>
        <v>-</v>
      </c>
      <c r="BW6" s="21" t="str">
        <f t="shared" si="8"/>
        <v>-</v>
      </c>
      <c r="BX6" s="21">
        <f t="shared" si="8"/>
        <v>94.97</v>
      </c>
      <c r="BY6" s="21">
        <f t="shared" si="8"/>
        <v>97.07</v>
      </c>
      <c r="BZ6" s="21">
        <f t="shared" si="8"/>
        <v>98.06</v>
      </c>
      <c r="CA6" s="20" t="str">
        <f>IF(CA7="","",IF(CA7="-","【-】","【"&amp;SUBSTITUTE(TEXT(CA7,"#,##0.00"),"-","△")&amp;"】"))</f>
        <v>【97.61】</v>
      </c>
      <c r="CB6" s="21" t="str">
        <f>IF(CB7="",NA(),CB7)</f>
        <v>-</v>
      </c>
      <c r="CC6" s="21" t="str">
        <f t="shared" ref="CC6:CK6" si="9">IF(CC7="",NA(),CC7)</f>
        <v>-</v>
      </c>
      <c r="CD6" s="21">
        <f t="shared" si="9"/>
        <v>137.54</v>
      </c>
      <c r="CE6" s="21">
        <f t="shared" si="9"/>
        <v>150</v>
      </c>
      <c r="CF6" s="21">
        <f t="shared" si="9"/>
        <v>150</v>
      </c>
      <c r="CG6" s="21" t="str">
        <f t="shared" si="9"/>
        <v>-</v>
      </c>
      <c r="CH6" s="21" t="str">
        <f t="shared" si="9"/>
        <v>-</v>
      </c>
      <c r="CI6" s="21">
        <f t="shared" si="9"/>
        <v>159.49</v>
      </c>
      <c r="CJ6" s="21">
        <f t="shared" si="9"/>
        <v>157.81</v>
      </c>
      <c r="CK6" s="21">
        <f t="shared" si="9"/>
        <v>157.37</v>
      </c>
      <c r="CL6" s="20" t="str">
        <f>IF(CL7="","",IF(CL7="-","【-】","【"&amp;SUBSTITUTE(TEXT(CL7,"#,##0.00"),"-","△")&amp;"】"))</f>
        <v>【138.29】</v>
      </c>
      <c r="CM6" s="21" t="str">
        <f>IF(CM7="",NA(),CM7)</f>
        <v>-</v>
      </c>
      <c r="CN6" s="21" t="str">
        <f t="shared" ref="CN6:CV6" si="10">IF(CN7="",NA(),CN7)</f>
        <v>-</v>
      </c>
      <c r="CO6" s="21">
        <f t="shared" si="10"/>
        <v>53.43</v>
      </c>
      <c r="CP6" s="21">
        <f t="shared" si="10"/>
        <v>54.75</v>
      </c>
      <c r="CQ6" s="21">
        <f t="shared" si="10"/>
        <v>52.43</v>
      </c>
      <c r="CR6" s="21" t="str">
        <f t="shared" si="10"/>
        <v>-</v>
      </c>
      <c r="CS6" s="21" t="str">
        <f t="shared" si="10"/>
        <v>-</v>
      </c>
      <c r="CT6" s="21">
        <f t="shared" si="10"/>
        <v>65.28</v>
      </c>
      <c r="CU6" s="21">
        <f t="shared" si="10"/>
        <v>64.92</v>
      </c>
      <c r="CV6" s="21">
        <f t="shared" si="10"/>
        <v>64.14</v>
      </c>
      <c r="CW6" s="20" t="str">
        <f>IF(CW7="","",IF(CW7="-","【-】","【"&amp;SUBSTITUTE(TEXT(CW7,"#,##0.00"),"-","△")&amp;"】"))</f>
        <v>【59.10】</v>
      </c>
      <c r="CX6" s="21" t="str">
        <f>IF(CX7="",NA(),CX7)</f>
        <v>-</v>
      </c>
      <c r="CY6" s="21" t="str">
        <f t="shared" ref="CY6:DG6" si="11">IF(CY7="",NA(),CY7)</f>
        <v>-</v>
      </c>
      <c r="CZ6" s="21">
        <f t="shared" si="11"/>
        <v>96.13</v>
      </c>
      <c r="DA6" s="21">
        <f t="shared" si="11"/>
        <v>96.39</v>
      </c>
      <c r="DB6" s="21">
        <f t="shared" si="11"/>
        <v>96.73</v>
      </c>
      <c r="DC6" s="21" t="str">
        <f t="shared" si="11"/>
        <v>-</v>
      </c>
      <c r="DD6" s="21" t="str">
        <f t="shared" si="11"/>
        <v>-</v>
      </c>
      <c r="DE6" s="21">
        <f t="shared" si="11"/>
        <v>92.72</v>
      </c>
      <c r="DF6" s="21">
        <f t="shared" si="11"/>
        <v>92.88</v>
      </c>
      <c r="DG6" s="21">
        <f t="shared" si="11"/>
        <v>92.9</v>
      </c>
      <c r="DH6" s="20" t="str">
        <f>IF(DH7="","",IF(DH7="-","【-】","【"&amp;SUBSTITUTE(TEXT(DH7,"#,##0.00"),"-","△")&amp;"】"))</f>
        <v>【95.82】</v>
      </c>
      <c r="DI6" s="21" t="str">
        <f>IF(DI7="",NA(),DI7)</f>
        <v>-</v>
      </c>
      <c r="DJ6" s="21" t="str">
        <f t="shared" ref="DJ6:DR6" si="12">IF(DJ7="",NA(),DJ7)</f>
        <v>-</v>
      </c>
      <c r="DK6" s="21">
        <f t="shared" si="12"/>
        <v>53.63</v>
      </c>
      <c r="DL6" s="21">
        <f t="shared" si="12"/>
        <v>54.85</v>
      </c>
      <c r="DM6" s="21">
        <f t="shared" si="12"/>
        <v>56.16</v>
      </c>
      <c r="DN6" s="21" t="str">
        <f t="shared" si="12"/>
        <v>-</v>
      </c>
      <c r="DO6" s="21" t="str">
        <f t="shared" si="12"/>
        <v>-</v>
      </c>
      <c r="DP6" s="21">
        <f t="shared" si="12"/>
        <v>23.79</v>
      </c>
      <c r="DQ6" s="21">
        <f t="shared" si="12"/>
        <v>25.66</v>
      </c>
      <c r="DR6" s="21">
        <f t="shared" si="12"/>
        <v>27.46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1.22</v>
      </c>
      <c r="EB6" s="21">
        <f t="shared" si="13"/>
        <v>1.61</v>
      </c>
      <c r="EC6" s="21">
        <f t="shared" si="13"/>
        <v>2.08</v>
      </c>
      <c r="ED6" s="20" t="str">
        <f>IF(ED7="","",IF(ED7="-","【-】","【"&amp;SUBSTITUTE(TEXT(ED7,"#,##0.00"),"-","△")&amp;"】"))</f>
        <v>【7.62】</v>
      </c>
      <c r="EE6" s="21" t="str">
        <f>IF(EE7="",NA(),EE7)</f>
        <v>-</v>
      </c>
      <c r="EF6" s="21" t="str">
        <f t="shared" ref="EF6:EN6" si="14">IF(EF7="",NA(),EF7)</f>
        <v>-</v>
      </c>
      <c r="EG6" s="21">
        <f t="shared" si="14"/>
        <v>0.01</v>
      </c>
      <c r="EH6" s="21">
        <f t="shared" si="14"/>
        <v>0.01</v>
      </c>
      <c r="EI6" s="21">
        <f t="shared" si="14"/>
        <v>0.01</v>
      </c>
      <c r="EJ6" s="21" t="str">
        <f t="shared" si="14"/>
        <v>-</v>
      </c>
      <c r="EK6" s="21" t="str">
        <f t="shared" si="14"/>
        <v>-</v>
      </c>
      <c r="EL6" s="21">
        <f t="shared" si="14"/>
        <v>0.09</v>
      </c>
      <c r="EM6" s="21">
        <f t="shared" si="14"/>
        <v>0.17</v>
      </c>
      <c r="EN6" s="21">
        <f t="shared" si="14"/>
        <v>0.13</v>
      </c>
      <c r="EO6" s="20" t="str">
        <f>IF(EO7="","",IF(EO7="-","【-】","【"&amp;SUBSTITUTE(TEXT(EO7,"#,##0.00"),"-","△")&amp;"】"))</f>
        <v>【0.23】</v>
      </c>
    </row>
    <row r="7" spans="1:148" s="22" customFormat="1" x14ac:dyDescent="0.2">
      <c r="A7" s="14"/>
      <c r="B7" s="23">
        <v>2022</v>
      </c>
      <c r="C7" s="23">
        <v>92096</v>
      </c>
      <c r="D7" s="23">
        <v>46</v>
      </c>
      <c r="E7" s="23">
        <v>17</v>
      </c>
      <c r="F7" s="23">
        <v>1</v>
      </c>
      <c r="G7" s="23">
        <v>0</v>
      </c>
      <c r="H7" s="23" t="s">
        <v>96</v>
      </c>
      <c r="I7" s="23" t="s">
        <v>97</v>
      </c>
      <c r="J7" s="23" t="s">
        <v>98</v>
      </c>
      <c r="K7" s="23" t="s">
        <v>99</v>
      </c>
      <c r="L7" s="23" t="s">
        <v>100</v>
      </c>
      <c r="M7" s="23" t="s">
        <v>101</v>
      </c>
      <c r="N7" s="24" t="s">
        <v>102</v>
      </c>
      <c r="O7" s="24">
        <v>59.79</v>
      </c>
      <c r="P7" s="24">
        <v>61.76</v>
      </c>
      <c r="Q7" s="24">
        <v>88.69</v>
      </c>
      <c r="R7" s="24">
        <v>2750</v>
      </c>
      <c r="S7" s="24">
        <v>79391</v>
      </c>
      <c r="T7" s="24">
        <v>167.34</v>
      </c>
      <c r="U7" s="24">
        <v>474.43</v>
      </c>
      <c r="V7" s="24">
        <v>48906</v>
      </c>
      <c r="W7" s="24">
        <v>12.72</v>
      </c>
      <c r="X7" s="24">
        <v>3844.81</v>
      </c>
      <c r="Y7" s="24" t="s">
        <v>102</v>
      </c>
      <c r="Z7" s="24" t="s">
        <v>102</v>
      </c>
      <c r="AA7" s="24">
        <v>123.39</v>
      </c>
      <c r="AB7" s="24">
        <v>125.89</v>
      </c>
      <c r="AC7" s="24">
        <v>126.3</v>
      </c>
      <c r="AD7" s="24" t="s">
        <v>102</v>
      </c>
      <c r="AE7" s="24" t="s">
        <v>102</v>
      </c>
      <c r="AF7" s="24">
        <v>107.85</v>
      </c>
      <c r="AG7" s="24">
        <v>108.04</v>
      </c>
      <c r="AH7" s="24">
        <v>107.49</v>
      </c>
      <c r="AI7" s="24">
        <v>106.11</v>
      </c>
      <c r="AJ7" s="24" t="s">
        <v>102</v>
      </c>
      <c r="AK7" s="24" t="s">
        <v>102</v>
      </c>
      <c r="AL7" s="24">
        <v>0</v>
      </c>
      <c r="AM7" s="24">
        <v>0</v>
      </c>
      <c r="AN7" s="24">
        <v>0</v>
      </c>
      <c r="AO7" s="24" t="s">
        <v>102</v>
      </c>
      <c r="AP7" s="24" t="s">
        <v>102</v>
      </c>
      <c r="AQ7" s="24">
        <v>4.72</v>
      </c>
      <c r="AR7" s="24">
        <v>4.49</v>
      </c>
      <c r="AS7" s="24">
        <v>5.41</v>
      </c>
      <c r="AT7" s="24">
        <v>3.15</v>
      </c>
      <c r="AU7" s="24" t="s">
        <v>102</v>
      </c>
      <c r="AV7" s="24" t="s">
        <v>102</v>
      </c>
      <c r="AW7" s="24">
        <v>15.9</v>
      </c>
      <c r="AX7" s="24">
        <v>9.77</v>
      </c>
      <c r="AY7" s="24">
        <v>13</v>
      </c>
      <c r="AZ7" s="24" t="s">
        <v>102</v>
      </c>
      <c r="BA7" s="24" t="s">
        <v>102</v>
      </c>
      <c r="BB7" s="24">
        <v>67.930000000000007</v>
      </c>
      <c r="BC7" s="24">
        <v>68.53</v>
      </c>
      <c r="BD7" s="24">
        <v>69.180000000000007</v>
      </c>
      <c r="BE7" s="24">
        <v>73.44</v>
      </c>
      <c r="BF7" s="24" t="s">
        <v>102</v>
      </c>
      <c r="BG7" s="24" t="s">
        <v>102</v>
      </c>
      <c r="BH7" s="24">
        <v>806</v>
      </c>
      <c r="BI7" s="24">
        <v>749.3</v>
      </c>
      <c r="BJ7" s="24">
        <v>701.22</v>
      </c>
      <c r="BK7" s="24" t="s">
        <v>102</v>
      </c>
      <c r="BL7" s="24" t="s">
        <v>102</v>
      </c>
      <c r="BM7" s="24">
        <v>857.88</v>
      </c>
      <c r="BN7" s="24">
        <v>825.1</v>
      </c>
      <c r="BO7" s="24">
        <v>789.87</v>
      </c>
      <c r="BP7" s="24">
        <v>652.82000000000005</v>
      </c>
      <c r="BQ7" s="24" t="s">
        <v>102</v>
      </c>
      <c r="BR7" s="24" t="s">
        <v>102</v>
      </c>
      <c r="BS7" s="24">
        <v>101.18</v>
      </c>
      <c r="BT7" s="24">
        <v>93.17</v>
      </c>
      <c r="BU7" s="24">
        <v>93.91</v>
      </c>
      <c r="BV7" s="24" t="s">
        <v>102</v>
      </c>
      <c r="BW7" s="24" t="s">
        <v>102</v>
      </c>
      <c r="BX7" s="24">
        <v>94.97</v>
      </c>
      <c r="BY7" s="24">
        <v>97.07</v>
      </c>
      <c r="BZ7" s="24">
        <v>98.06</v>
      </c>
      <c r="CA7" s="24">
        <v>97.61</v>
      </c>
      <c r="CB7" s="24" t="s">
        <v>102</v>
      </c>
      <c r="CC7" s="24" t="s">
        <v>102</v>
      </c>
      <c r="CD7" s="24">
        <v>137.54</v>
      </c>
      <c r="CE7" s="24">
        <v>150</v>
      </c>
      <c r="CF7" s="24">
        <v>150</v>
      </c>
      <c r="CG7" s="24" t="s">
        <v>102</v>
      </c>
      <c r="CH7" s="24" t="s">
        <v>102</v>
      </c>
      <c r="CI7" s="24">
        <v>159.49</v>
      </c>
      <c r="CJ7" s="24">
        <v>157.81</v>
      </c>
      <c r="CK7" s="24">
        <v>157.37</v>
      </c>
      <c r="CL7" s="24">
        <v>138.29</v>
      </c>
      <c r="CM7" s="24" t="s">
        <v>102</v>
      </c>
      <c r="CN7" s="24" t="s">
        <v>102</v>
      </c>
      <c r="CO7" s="24">
        <v>53.43</v>
      </c>
      <c r="CP7" s="24">
        <v>54.75</v>
      </c>
      <c r="CQ7" s="24">
        <v>52.43</v>
      </c>
      <c r="CR7" s="24" t="s">
        <v>102</v>
      </c>
      <c r="CS7" s="24" t="s">
        <v>102</v>
      </c>
      <c r="CT7" s="24">
        <v>65.28</v>
      </c>
      <c r="CU7" s="24">
        <v>64.92</v>
      </c>
      <c r="CV7" s="24">
        <v>64.14</v>
      </c>
      <c r="CW7" s="24">
        <v>59.1</v>
      </c>
      <c r="CX7" s="24" t="s">
        <v>102</v>
      </c>
      <c r="CY7" s="24" t="s">
        <v>102</v>
      </c>
      <c r="CZ7" s="24">
        <v>96.13</v>
      </c>
      <c r="DA7" s="24">
        <v>96.39</v>
      </c>
      <c r="DB7" s="24">
        <v>96.73</v>
      </c>
      <c r="DC7" s="24" t="s">
        <v>102</v>
      </c>
      <c r="DD7" s="24" t="s">
        <v>102</v>
      </c>
      <c r="DE7" s="24">
        <v>92.72</v>
      </c>
      <c r="DF7" s="24">
        <v>92.88</v>
      </c>
      <c r="DG7" s="24">
        <v>92.9</v>
      </c>
      <c r="DH7" s="24">
        <v>95.82</v>
      </c>
      <c r="DI7" s="24" t="s">
        <v>102</v>
      </c>
      <c r="DJ7" s="24" t="s">
        <v>102</v>
      </c>
      <c r="DK7" s="24">
        <v>53.63</v>
      </c>
      <c r="DL7" s="24">
        <v>54.85</v>
      </c>
      <c r="DM7" s="24">
        <v>56.16</v>
      </c>
      <c r="DN7" s="24" t="s">
        <v>102</v>
      </c>
      <c r="DO7" s="24" t="s">
        <v>102</v>
      </c>
      <c r="DP7" s="24">
        <v>23.79</v>
      </c>
      <c r="DQ7" s="24">
        <v>25.66</v>
      </c>
      <c r="DR7" s="24">
        <v>27.46</v>
      </c>
      <c r="DS7" s="24">
        <v>39.74</v>
      </c>
      <c r="DT7" s="24" t="s">
        <v>102</v>
      </c>
      <c r="DU7" s="24" t="s">
        <v>102</v>
      </c>
      <c r="DV7" s="24">
        <v>0</v>
      </c>
      <c r="DW7" s="24">
        <v>0</v>
      </c>
      <c r="DX7" s="24">
        <v>0</v>
      </c>
      <c r="DY7" s="24" t="s">
        <v>102</v>
      </c>
      <c r="DZ7" s="24" t="s">
        <v>102</v>
      </c>
      <c r="EA7" s="24">
        <v>1.22</v>
      </c>
      <c r="EB7" s="24">
        <v>1.61</v>
      </c>
      <c r="EC7" s="24">
        <v>2.08</v>
      </c>
      <c r="ED7" s="24">
        <v>7.62</v>
      </c>
      <c r="EE7" s="24" t="s">
        <v>102</v>
      </c>
      <c r="EF7" s="24" t="s">
        <v>102</v>
      </c>
      <c r="EG7" s="24">
        <v>0.01</v>
      </c>
      <c r="EH7" s="24">
        <v>0.01</v>
      </c>
      <c r="EI7" s="24">
        <v>0.01</v>
      </c>
      <c r="EJ7" s="24" t="s">
        <v>102</v>
      </c>
      <c r="EK7" s="24" t="s">
        <v>102</v>
      </c>
      <c r="EL7" s="24">
        <v>0.09</v>
      </c>
      <c r="EM7" s="24">
        <v>0.17</v>
      </c>
      <c r="EN7" s="24">
        <v>0.13</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池田　直斗</cp:lastModifiedBy>
  <cp:lastPrinted>2024-02-03T08:22:02Z</cp:lastPrinted>
  <dcterms:created xsi:type="dcterms:W3CDTF">2023-12-12T00:43:56Z</dcterms:created>
  <dcterms:modified xsi:type="dcterms:W3CDTF">2024-02-26T05:20:57Z</dcterms:modified>
  <cp:category/>
</cp:coreProperties>
</file>