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I10"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<sst xmlns="http://schemas.openxmlformats.org/spreadsheetml/2006/main" count="240" uniqueCount="125">
  <si>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</si>
  <si>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</si>
  <si>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</si>
  <si>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</si>
  <si>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</si>
  <si>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</si>
  <si>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</si>
  <si>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</si>
  <si>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</si>
  <si>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</si>
  <si>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</si>
  <si>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</si>
  <si>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</si>
  <si>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</si>
  <si>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</si>
  <si>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</si>
  <si>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</si>
  <si>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</si>
  <si>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</si>
  <si>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</si>
  <si>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</si>
  <si>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</si>
  <si>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</si>
  <si>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</si>
  <si>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</si>
  <si>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</si>
  <si>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</si>
  <si>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</si>
  <si>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</si>
  <si>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</si>
  <si>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</si>
  <si>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</si>
  <si>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</si>
  <si>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</si>
  <si>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</si>
  <si>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</si>
  <si>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</si>
  <si>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</si>
  <si>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</si>
  <si>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</si>
  <si>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</si>
  <si>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</si>
  <si>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</si>
  <si>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</si>
  <si>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</si>
  <si>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</si>
  <si>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</si>
  <si>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</si>
  <si>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</si>
  <si>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</si>
  <si>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</si>
  <si>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</si>
  <si>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</si>
  <si>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</si>
  <si>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</si>
  <si>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</si>
  <si>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</si>
  <si>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</si>
  <si>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</si>
  <si>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</si>
  <si>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</si>
  <si>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</si>
  <si>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</si>
  <si>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</si>
  <si>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</si>
  <si>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</si>
  <si>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</si>
  <si>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</si>
  <si>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</si>
  <si>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</si>
  <si>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</si>
  <si>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</si>
  <si>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</si>
  <si>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</si>
  <si>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</si>
  <si>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</si>
  <si>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</si>
  <si>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</si>
  <si>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</si>
  <si>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</si>
  <si>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</si>
  <si>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</si>
  <si>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</si>
  <si>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</si>
  <si>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</si>
  <si>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</si>
  <si>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</si>
  <si>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</si>
  <si>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</si>
  <si>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</si>
  <si>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</si>
  <si>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</si>
  <si>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</si>
  <si>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</si>
  <si>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</si>
  <si>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</si>
  <si>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</si>
  <si>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</si>
  <si>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</si>
  <si>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</si>
  <si>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</si>
  <si>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</si>
  <si>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</si>
  <si>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</si>
  <si>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</si>
  <si>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</si>
  <si>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</si>
  <si>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</si>
  <si>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</si>
  <si>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真岡市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</si>
  <si>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</si>
  <si>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</si>
  <si>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</si>
  <si>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</si>
  <si>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</si>
  <si>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</si>
  <si>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</si>
  <si>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</si>
  <si>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</si>
  <si>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</si>
  <si>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</si>
  <si>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処理区域を３地区に分け毎年１地区をテレビカメラによる管路内調査やマンホールの目視調査を実施し、改修等を行って長寿命化を図っている。
　処理場については、現在水処理ｾﾝﾀｰの耐震・長寿命化工事を行っており、二宮水処理ｾﾝﾀｰについても順次長寿命化を図っていく予定である。
　今後、管渠や処理施設が順次耐用年数を経過していくことから、ストックマネジメントを策定し、将来的な更新及び修繕需要を適切に把握し、計画的な維持管理を行っていく必要がある。</t>
    <rPh sb="1" eb="3">
      <t>ショリ</t>
    </rPh>
    <rPh sb="3" eb="5">
      <t>クイキ</t>
    </rPh>
    <rPh sb="7" eb="9">
      <t>チク</t>
    </rPh>
    <rPh sb="10" eb="11">
      <t>ワ</t>
    </rPh>
    <rPh sb="12" eb="14">
      <t>マイトシ</t>
    </rPh>
    <rPh sb="15" eb="17">
      <t>チク</t>
    </rPh>
    <rPh sb="27" eb="29">
      <t>カンロ</t>
    </rPh>
    <rPh sb="29" eb="30">
      <t>ナイ</t>
    </rPh>
    <rPh sb="30" eb="32">
      <t>チョウサ</t>
    </rPh>
    <rPh sb="39" eb="41">
      <t>モクシ</t>
    </rPh>
    <rPh sb="41" eb="43">
      <t>チョウサ</t>
    </rPh>
    <rPh sb="44" eb="46">
      <t>ジッシ</t>
    </rPh>
    <rPh sb="48" eb="51">
      <t>カイシュウトウ</t>
    </rPh>
    <rPh sb="52" eb="53">
      <t>オコナ</t>
    </rPh>
    <rPh sb="55" eb="56">
      <t>チョウ</t>
    </rPh>
    <rPh sb="56" eb="59">
      <t>ジュミョウカ</t>
    </rPh>
    <rPh sb="60" eb="61">
      <t>ハカ</t>
    </rPh>
    <rPh sb="68" eb="70">
      <t>ショリ</t>
    </rPh>
    <rPh sb="70" eb="71">
      <t>ジョウ</t>
    </rPh>
    <rPh sb="77" eb="79">
      <t>ゲンザイ</t>
    </rPh>
    <rPh sb="79" eb="80">
      <t>ミズ</t>
    </rPh>
    <rPh sb="80" eb="82">
      <t>ショリ</t>
    </rPh>
    <rPh sb="87" eb="89">
      <t>タイシン</t>
    </rPh>
    <rPh sb="90" eb="91">
      <t>チョウ</t>
    </rPh>
    <rPh sb="91" eb="94">
      <t>ジュミョウカ</t>
    </rPh>
    <rPh sb="94" eb="96">
      <t>コウジ</t>
    </rPh>
    <rPh sb="97" eb="98">
      <t>オコナ</t>
    </rPh>
    <rPh sb="103" eb="105">
      <t>ニノミヤ</t>
    </rPh>
    <rPh sb="105" eb="106">
      <t>ミズ</t>
    </rPh>
    <rPh sb="106" eb="108">
      <t>ショリ</t>
    </rPh>
    <rPh sb="117" eb="119">
      <t>ジュンジ</t>
    </rPh>
    <rPh sb="119" eb="120">
      <t>チョウ</t>
    </rPh>
    <rPh sb="120" eb="123">
      <t>ジュミョウカ</t>
    </rPh>
    <rPh sb="124" eb="125">
      <t>ハカ</t>
    </rPh>
    <rPh sb="129" eb="131">
      <t>ヨテイ</t>
    </rPh>
    <rPh sb="137" eb="139">
      <t>コンゴ</t>
    </rPh>
    <rPh sb="140" eb="142">
      <t>カンキョ</t>
    </rPh>
    <rPh sb="143" eb="145">
      <t>ショリ</t>
    </rPh>
    <rPh sb="145" eb="147">
      <t>シセツ</t>
    </rPh>
    <rPh sb="148" eb="150">
      <t>ジュンジ</t>
    </rPh>
    <rPh sb="150" eb="152">
      <t>タイヨウ</t>
    </rPh>
    <rPh sb="152" eb="154">
      <t>ネンスウ</t>
    </rPh>
    <rPh sb="155" eb="157">
      <t>ケイカ</t>
    </rPh>
    <rPh sb="177" eb="179">
      <t>サクテイ</t>
    </rPh>
    <rPh sb="181" eb="184">
      <t>ショウライテキ</t>
    </rPh>
    <rPh sb="185" eb="187">
      <t>コウシン</t>
    </rPh>
    <rPh sb="187" eb="188">
      <t>オヨ</t>
    </rPh>
    <rPh sb="189" eb="191">
      <t>シュウゼン</t>
    </rPh>
    <rPh sb="191" eb="193">
      <t>ジュヨウ</t>
    </rPh>
    <rPh sb="194" eb="196">
      <t>テキセツ</t>
    </rPh>
    <rPh sb="197" eb="199">
      <t>ハアク</t>
    </rPh>
    <rPh sb="201" eb="204">
      <t>ケイカクテキ</t>
    </rPh>
    <rPh sb="205" eb="207">
      <t>イジ</t>
    </rPh>
    <rPh sb="207" eb="209">
      <t>カンリ</t>
    </rPh>
    <rPh sb="210" eb="211">
      <t>オコナ</t>
    </rPh>
    <rPh sb="215" eb="217">
      <t>ヒツヨウ</t>
    </rPh>
    <phoneticPr fontId="4"/>
  </si>
  <si>
    <t>　使用可能区域の拡大に伴い、使用件数については毎年2％程度伸びているが、使用水量については、節水機器の普及等により1％未満ではあるが、毎年減少している。使用料収入としては１％程度増加している。
　使用料単価及び汚水処理原価とも概ね１５０円前後で推移しており、経費回収率も平成２７年度を除き１００％前後であることから使用料については適正な水準であると思われる。
　大規模な投資が終息し、今後は計画的に適切な投資を行っていくことにより企業債残高対事業費率は一層改善していく見込みである。
　今後、区画整理事業地内の供用開始区域が増えることから使用料収入の増加が見込まれるが、引き続き維持管理経費の節減や投資の効率化及び接続率向上の取組み等を通して安定した経営を行っていく。</t>
    <rPh sb="46" eb="48">
      <t>セッスイ</t>
    </rPh>
    <rPh sb="48" eb="50">
      <t>キキ</t>
    </rPh>
    <rPh sb="51" eb="53">
      <t>フキュウ</t>
    </rPh>
    <rPh sb="53" eb="54">
      <t>トウ</t>
    </rPh>
    <rPh sb="103" eb="104">
      <t>オヨ</t>
    </rPh>
    <rPh sb="105" eb="107">
      <t>オスイ</t>
    </rPh>
    <rPh sb="107" eb="109">
      <t>ショリ</t>
    </rPh>
    <rPh sb="109" eb="111">
      <t>ゲンカ</t>
    </rPh>
    <rPh sb="113" eb="114">
      <t>オオム</t>
    </rPh>
    <rPh sb="122" eb="124">
      <t>スイイ</t>
    </rPh>
    <rPh sb="129" eb="131">
      <t>ケイヒ</t>
    </rPh>
    <rPh sb="131" eb="133">
      <t>カイシュウ</t>
    </rPh>
    <rPh sb="133" eb="134">
      <t>リツ</t>
    </rPh>
    <rPh sb="135" eb="137">
      <t>ヘイセイ</t>
    </rPh>
    <rPh sb="139" eb="141">
      <t>ネンド</t>
    </rPh>
    <rPh sb="142" eb="143">
      <t>ノゾ</t>
    </rPh>
    <rPh sb="148" eb="150">
      <t>ゼンゴ</t>
    </rPh>
    <rPh sb="243" eb="245">
      <t>コンゴ</t>
    </rPh>
    <rPh sb="246" eb="248">
      <t>クカク</t>
    </rPh>
    <rPh sb="248" eb="250">
      <t>セイリ</t>
    </rPh>
    <rPh sb="250" eb="252">
      <t>ジギョウ</t>
    </rPh>
    <rPh sb="252" eb="253">
      <t>チ</t>
    </rPh>
    <rPh sb="253" eb="254">
      <t>ナイ</t>
    </rPh>
    <rPh sb="255" eb="257">
      <t>キョウヨウ</t>
    </rPh>
    <rPh sb="257" eb="259">
      <t>カイシ</t>
    </rPh>
    <rPh sb="259" eb="261">
      <t>クイキ</t>
    </rPh>
    <rPh sb="262" eb="263">
      <t>フ</t>
    </rPh>
    <rPh sb="269" eb="272">
      <t>シヨウリョウ</t>
    </rPh>
    <rPh sb="272" eb="274">
      <t>シュウニュウ</t>
    </rPh>
    <rPh sb="275" eb="276">
      <t>ゾウ</t>
    </rPh>
    <rPh sb="276" eb="277">
      <t>カ</t>
    </rPh>
    <rPh sb="278" eb="280">
      <t>ミコ</t>
    </rPh>
    <rPh sb="285" eb="286">
      <t>ヒ</t>
    </rPh>
    <rPh sb="287" eb="288">
      <t>ツヅ</t>
    </rPh>
    <rPh sb="289" eb="291">
      <t>イジ</t>
    </rPh>
    <rPh sb="291" eb="293">
      <t>カンリ</t>
    </rPh>
    <rPh sb="293" eb="295">
      <t>ケイヒ</t>
    </rPh>
    <rPh sb="296" eb="298">
      <t>セツゲン</t>
    </rPh>
    <rPh sb="299" eb="301">
      <t>トウシ</t>
    </rPh>
    <rPh sb="302" eb="305">
      <t>コウリツカ</t>
    </rPh>
    <rPh sb="305" eb="306">
      <t>オヨ</t>
    </rPh>
    <rPh sb="307" eb="309">
      <t>セツゾク</t>
    </rPh>
    <rPh sb="309" eb="310">
      <t>リツ</t>
    </rPh>
    <rPh sb="310" eb="312">
      <t>コウジョウ</t>
    </rPh>
    <rPh sb="313" eb="314">
      <t>ト</t>
    </rPh>
    <rPh sb="314" eb="315">
      <t>ク</t>
    </rPh>
    <rPh sb="316" eb="317">
      <t>トウ</t>
    </rPh>
    <rPh sb="318" eb="319">
      <t>トオ</t>
    </rPh>
    <rPh sb="321" eb="323">
      <t>アンテイ</t>
    </rPh>
    <rPh sb="325" eb="327">
      <t>ケイエイ</t>
    </rPh>
    <rPh sb="328" eb="329">
      <t>オコナ</t>
    </rPh>
    <phoneticPr fontId="4"/>
  </si>
  <si>
    <t>非設置</t>
    <rPh sb="0" eb="1">
      <t>ヒ</t>
    </rPh>
    <rPh sb="1" eb="3">
      <t>セッチ</t>
    </rPh>
    <phoneticPr fontId="4"/>
  </si>
  <si>
    <t>①収益的収支比率
　収益的収支比率は平成２７年度から悪化に転じているが、これは平成１７年度から毎年借入している資本費平準化債（２０年償還で同意）について、借入後１０年目に借換一括償還しているためで、この借換分を除く実質的な収益的収支比率は、８６％前後で推移している。今後も毎年借換債の発行を予定していることと元利均等払いの借入れがほとんどであり、元金償還額が増加していくことから収益的収支比率は微減していく傾向にある。
④企業債残高対事業規模比率
　新規発行債より償還額が多い状況であるため企業債残高は減少している。
⑤経費回収率
　平成２７年度を除き、100％前後で推移しており、使用料収入が増加傾向にあることから指標は好転している。
⑥汚水処理原価
　平成２７年度を除き１５０円前後で推移しており、類似団体平均値より低い状態である。
⑦施設利用率
　処理推量については微増で推移しているが、処理可能水量に対する比率である施設利用率について、類似団体平均より10％程度低い状態である。
⑧水洗化率
　微増で推移しており類似団体平均を1.98％上回っている状態である。</t>
    <rPh sb="1" eb="4">
      <t>シュウエキテキ</t>
    </rPh>
    <rPh sb="4" eb="6">
      <t>シュウシ</t>
    </rPh>
    <rPh sb="6" eb="8">
      <t>ヒリツ</t>
    </rPh>
    <rPh sb="133" eb="135">
      <t>コンゴ</t>
    </rPh>
    <rPh sb="136" eb="138">
      <t>マイトシ</t>
    </rPh>
    <rPh sb="138" eb="140">
      <t>カリカエ</t>
    </rPh>
    <rPh sb="140" eb="141">
      <t>サイ</t>
    </rPh>
    <rPh sb="142" eb="144">
      <t>ハッコウ</t>
    </rPh>
    <rPh sb="145" eb="147">
      <t>ヨテイ</t>
    </rPh>
    <rPh sb="154" eb="156">
      <t>ガンリ</t>
    </rPh>
    <rPh sb="156" eb="158">
      <t>キントウ</t>
    </rPh>
    <rPh sb="158" eb="159">
      <t>バラ</t>
    </rPh>
    <rPh sb="161" eb="163">
      <t>カリイ</t>
    </rPh>
    <rPh sb="173" eb="175">
      <t>ガンキン</t>
    </rPh>
    <rPh sb="175" eb="177">
      <t>ショウカン</t>
    </rPh>
    <rPh sb="177" eb="178">
      <t>ガク</t>
    </rPh>
    <rPh sb="179" eb="180">
      <t>ゾウ</t>
    </rPh>
    <rPh sb="180" eb="181">
      <t>カ</t>
    </rPh>
    <rPh sb="189" eb="192">
      <t>シュウエキテキ</t>
    </rPh>
    <rPh sb="192" eb="194">
      <t>シュウシ</t>
    </rPh>
    <rPh sb="194" eb="196">
      <t>ヒリツ</t>
    </rPh>
    <rPh sb="197" eb="199">
      <t>ビゲン</t>
    </rPh>
    <rPh sb="203" eb="205">
      <t>ケイコウ</t>
    </rPh>
    <rPh sb="211" eb="213">
      <t>キギョウ</t>
    </rPh>
    <rPh sb="213" eb="214">
      <t>サイ</t>
    </rPh>
    <rPh sb="214" eb="216">
      <t>ザンダカ</t>
    </rPh>
    <rPh sb="216" eb="217">
      <t>タイ</t>
    </rPh>
    <rPh sb="217" eb="219">
      <t>ジギョウ</t>
    </rPh>
    <rPh sb="219" eb="221">
      <t>キボ</t>
    </rPh>
    <rPh sb="221" eb="223">
      <t>ヒリツ</t>
    </rPh>
    <rPh sb="225" eb="227">
      <t>シンキ</t>
    </rPh>
    <rPh sb="227" eb="229">
      <t>ハッコウ</t>
    </rPh>
    <rPh sb="229" eb="230">
      <t>サイ</t>
    </rPh>
    <rPh sb="232" eb="234">
      <t>ショウカン</t>
    </rPh>
    <rPh sb="234" eb="235">
      <t>ガク</t>
    </rPh>
    <rPh sb="236" eb="237">
      <t>オオ</t>
    </rPh>
    <rPh sb="238" eb="240">
      <t>ジョウキョウ</t>
    </rPh>
    <rPh sb="245" eb="247">
      <t>キギョウ</t>
    </rPh>
    <rPh sb="247" eb="248">
      <t>サイ</t>
    </rPh>
    <rPh sb="248" eb="250">
      <t>ザンダカ</t>
    </rPh>
    <rPh sb="251" eb="253">
      <t>ゲンショウ</t>
    </rPh>
    <rPh sb="260" eb="262">
      <t>ケイヒ</t>
    </rPh>
    <rPh sb="262" eb="264">
      <t>カイシュウ</t>
    </rPh>
    <rPh sb="264" eb="265">
      <t>リツ</t>
    </rPh>
    <rPh sb="267" eb="269">
      <t>ヘイセイ</t>
    </rPh>
    <rPh sb="271" eb="273">
      <t>ネンド</t>
    </rPh>
    <rPh sb="274" eb="275">
      <t>ノゾ</t>
    </rPh>
    <rPh sb="281" eb="283">
      <t>ゼンゴ</t>
    </rPh>
    <rPh sb="284" eb="286">
      <t>スイイ</t>
    </rPh>
    <rPh sb="291" eb="294">
      <t>シヨウリョウ</t>
    </rPh>
    <rPh sb="294" eb="296">
      <t>シュウニュウ</t>
    </rPh>
    <rPh sb="297" eb="299">
      <t>ゾウカ</t>
    </rPh>
    <rPh sb="299" eb="301">
      <t>ケイコウ</t>
    </rPh>
    <rPh sb="308" eb="310">
      <t>シヒョウ</t>
    </rPh>
    <rPh sb="311" eb="313">
      <t>コウテン</t>
    </rPh>
    <rPh sb="320" eb="322">
      <t>オスイ</t>
    </rPh>
    <rPh sb="322" eb="324">
      <t>ショリ</t>
    </rPh>
    <rPh sb="324" eb="326">
      <t>ゲンカ</t>
    </rPh>
    <rPh sb="328" eb="330">
      <t>ヘイセイ</t>
    </rPh>
    <rPh sb="332" eb="334">
      <t>ネンド</t>
    </rPh>
    <rPh sb="335" eb="336">
      <t>ノゾ</t>
    </rPh>
    <rPh sb="340" eb="341">
      <t>エン</t>
    </rPh>
    <rPh sb="341" eb="343">
      <t>ゼンゴ</t>
    </rPh>
    <rPh sb="344" eb="346">
      <t>スイイ</t>
    </rPh>
    <rPh sb="351" eb="353">
      <t>ルイジ</t>
    </rPh>
    <rPh sb="353" eb="355">
      <t>ダンタイ</t>
    </rPh>
    <rPh sb="355" eb="357">
      <t>ヘイキン</t>
    </rPh>
    <rPh sb="357" eb="358">
      <t>チ</t>
    </rPh>
    <rPh sb="360" eb="361">
      <t>ヒク</t>
    </rPh>
    <rPh sb="362" eb="364">
      <t>ジョウタイ</t>
    </rPh>
    <rPh sb="370" eb="372">
      <t>シセツ</t>
    </rPh>
    <rPh sb="372" eb="375">
      <t>リヨウリツ</t>
    </rPh>
    <rPh sb="377" eb="379">
      <t>ショリ</t>
    </rPh>
    <rPh sb="379" eb="381">
      <t>スイリョウ</t>
    </rPh>
    <rPh sb="386" eb="388">
      <t>ビゾウ</t>
    </rPh>
    <rPh sb="389" eb="391">
      <t>スイイ</t>
    </rPh>
    <rPh sb="397" eb="399">
      <t>ショリ</t>
    </rPh>
    <rPh sb="399" eb="401">
      <t>カノウ</t>
    </rPh>
    <rPh sb="401" eb="403">
      <t>スイリョウ</t>
    </rPh>
    <rPh sb="404" eb="405">
      <t>タイ</t>
    </rPh>
    <rPh sb="407" eb="409">
      <t>ヒリツ</t>
    </rPh>
    <rPh sb="412" eb="414">
      <t>シセツ</t>
    </rPh>
    <rPh sb="414" eb="417">
      <t>リヨウリツ</t>
    </rPh>
    <rPh sb="422" eb="424">
      <t>ルイジ</t>
    </rPh>
    <rPh sb="424" eb="426">
      <t>ダンタイ</t>
    </rPh>
    <rPh sb="426" eb="428">
      <t>ヘイキン</t>
    </rPh>
    <rPh sb="433" eb="435">
      <t>テイド</t>
    </rPh>
    <rPh sb="435" eb="436">
      <t>ヒク</t>
    </rPh>
    <rPh sb="437" eb="439">
      <t>ジョウタイ</t>
    </rPh>
    <rPh sb="445" eb="448">
      <t>スイセンカ</t>
    </rPh>
    <rPh sb="448" eb="449">
      <t>リツ</t>
    </rPh>
    <rPh sb="451" eb="453">
      <t>ビゾウ</t>
    </rPh>
    <rPh sb="454" eb="456">
      <t>スイイ</t>
    </rPh>
    <rPh sb="460" eb="462">
      <t>ルイジ</t>
    </rPh>
    <rPh sb="462" eb="464">
      <t>ダンタイ</t>
    </rPh>
    <rPh sb="464" eb="466">
      <t>ヘイキン</t>
    </rPh>
    <rPh sb="472" eb="474">
      <t>ウワマワ</t>
    </rPh>
    <rPh sb="478" eb="48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</si>
</sst>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0.01</c:v>
                </c:pt>
                <c:pt idx="2">
                  <c:v>0.01</c:v>
                </c:pt>
                <c:pt idx="3" formatCode="#,##0.00;&quot;△&quot;#,##0.00">
                  <c:v>0</c:v>
                </c:pt>
                <c:pt idx="4">
                  <c:v>0.32</c:v>
                </c:pt>
              </c:numCache>
            </c:numRef>
          </c:val>
        </c:ser>
        <c:dLbls>
          <c:showLegendKey val="0"/>
          <c:showVal val="0"/>
          <c:showCatName val="0"/>
          <c:showSerName val="0"/>
          <c:showPercent val="0"/>
          <c:showBubbleSize val="0"/>
        </c:dLbls>
        <c:gapWidth val="150"/>
        <c:axId val="119664968"/>
        <c:axId val="11966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19664968"/>
        <c:axId val="119665360"/>
      </c:lineChart>
      <c:dateAx>
        <c:axId val="119664968"/>
        <c:scaling>
          <c:orientation val="minMax"/>
        </c:scaling>
        <c:delete val="1"/>
        <c:axPos val="b"/>
        <c:numFmt formatCode="ge" sourceLinked="1"/>
        <c:majorTickMark val="none"/>
        <c:minorTickMark val="none"/>
        <c:tickLblPos val="none"/>
        <c:crossAx val="119665360"/>
        <c:crosses val="autoZero"/>
        <c:auto val="1"/>
        <c:lblOffset val="100"/>
        <c:baseTimeUnit val="years"/>
      </c:dateAx>
      <c:valAx>
        <c:axId val="11966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6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53.07</c:v>
                </c:pt>
                <c:pt idx="1">
                  <c:v>54.08</c:v>
                </c:pt>
                <c:pt idx="2">
                  <c:v>55.04</c:v>
                </c:pt>
                <c:pt idx="3">
                  <c:v>54.56</c:v>
                </c:pt>
                <c:pt idx="4">
                  <c:v>54.81</c:v>
                </c:pt>
              </c:numCache>
            </c:numRef>
          </c:val>
        </c:ser>
        <c:dLbls>
          <c:showLegendKey val="0"/>
          <c:showVal val="0"/>
          <c:showCatName val="0"/>
          <c:showSerName val="0"/>
          <c:showPercent val="0"/>
          <c:showBubbleSize val="0"/>
        </c:dLbls>
        <c:gapWidth val="150"/>
        <c:axId val="259058512"/>
        <c:axId val="25903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259058512"/>
        <c:axId val="259039568"/>
      </c:lineChart>
      <c:dateAx>
        <c:axId val="259058512"/>
        <c:scaling>
          <c:orientation val="minMax"/>
        </c:scaling>
        <c:delete val="1"/>
        <c:axPos val="b"/>
        <c:numFmt formatCode="ge" sourceLinked="1"/>
        <c:majorTickMark val="none"/>
        <c:minorTickMark val="none"/>
        <c:tickLblPos val="none"/>
        <c:crossAx val="259039568"/>
        <c:crosses val="autoZero"/>
        <c:auto val="1"/>
        <c:lblOffset val="100"/>
        <c:baseTimeUnit val="years"/>
      </c:dateAx>
      <c:valAx>
        <c:axId val="25903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5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c:v>
                </c:pt>
                <c:pt idx="1">
                  <c:v>93.63</c:v>
                </c:pt>
                <c:pt idx="2">
                  <c:v>93.3</c:v>
                </c:pt>
                <c:pt idx="3">
                  <c:v>93.42</c:v>
                </c:pt>
                <c:pt idx="4">
                  <c:v>93.74</c:v>
                </c:pt>
              </c:numCache>
            </c:numRef>
          </c:val>
        </c:ser>
        <c:dLbls>
          <c:showLegendKey val="0"/>
          <c:showVal val="0"/>
          <c:showCatName val="0"/>
          <c:showSerName val="0"/>
          <c:showPercent val="0"/>
          <c:showBubbleSize val="0"/>
        </c:dLbls>
        <c:gapWidth val="150"/>
        <c:axId val="259040744"/>
        <c:axId val="25904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259040744"/>
        <c:axId val="259041136"/>
      </c:lineChart>
      <c:dateAx>
        <c:axId val="259040744"/>
        <c:scaling>
          <c:orientation val="minMax"/>
        </c:scaling>
        <c:delete val="1"/>
        <c:axPos val="b"/>
        <c:numFmt formatCode="ge" sourceLinked="1"/>
        <c:majorTickMark val="none"/>
        <c:minorTickMark val="none"/>
        <c:tickLblPos val="none"/>
        <c:crossAx val="259041136"/>
        <c:crosses val="autoZero"/>
        <c:auto val="1"/>
        <c:lblOffset val="100"/>
        <c:baseTimeUnit val="years"/>
      </c:dateAx>
      <c:valAx>
        <c:axId val="25904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4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65.47</c:v>
                </c:pt>
                <c:pt idx="1">
                  <c:v>72.59</c:v>
                </c:pt>
                <c:pt idx="2">
                  <c:v>86.18</c:v>
                </c:pt>
                <c:pt idx="3">
                  <c:v>82.76</c:v>
                </c:pt>
                <c:pt idx="4">
                  <c:v>80.239999999999995</c:v>
                </c:pt>
              </c:numCache>
            </c:numRef>
          </c:val>
        </c:ser>
        <c:dLbls>
          <c:showLegendKey val="0"/>
          <c:showVal val="0"/>
          <c:showCatName val="0"/>
          <c:showSerName val="0"/>
          <c:showPercent val="0"/>
          <c:showBubbleSize val="0"/>
        </c:dLbls>
        <c:gapWidth val="150"/>
        <c:axId val="259086480"/>
        <c:axId val="25908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086480"/>
        <c:axId val="259086872"/>
      </c:lineChart>
      <c:dateAx>
        <c:axId val="259086480"/>
        <c:scaling>
          <c:orientation val="minMax"/>
        </c:scaling>
        <c:delete val="1"/>
        <c:axPos val="b"/>
        <c:numFmt formatCode="ge" sourceLinked="1"/>
        <c:majorTickMark val="none"/>
        <c:minorTickMark val="none"/>
        <c:tickLblPos val="none"/>
        <c:crossAx val="259086872"/>
        <c:crosses val="autoZero"/>
        <c:auto val="1"/>
        <c:lblOffset val="100"/>
        <c:baseTimeUnit val="years"/>
      </c:dateAx>
      <c:valAx>
        <c:axId val="25908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8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088048"/>
        <c:axId val="25908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088048"/>
        <c:axId val="259088440"/>
      </c:lineChart>
      <c:dateAx>
        <c:axId val="259088048"/>
        <c:scaling>
          <c:orientation val="minMax"/>
        </c:scaling>
        <c:delete val="1"/>
        <c:axPos val="b"/>
        <c:numFmt formatCode="ge" sourceLinked="1"/>
        <c:majorTickMark val="none"/>
        <c:minorTickMark val="none"/>
        <c:tickLblPos val="none"/>
        <c:crossAx val="259088440"/>
        <c:crosses val="autoZero"/>
        <c:auto val="1"/>
        <c:lblOffset val="100"/>
        <c:baseTimeUnit val="years"/>
      </c:dateAx>
      <c:valAx>
        <c:axId val="25908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8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089616"/>
        <c:axId val="25909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089616"/>
        <c:axId val="259090008"/>
      </c:lineChart>
      <c:dateAx>
        <c:axId val="259089616"/>
        <c:scaling>
          <c:orientation val="minMax"/>
        </c:scaling>
        <c:delete val="1"/>
        <c:axPos val="b"/>
        <c:numFmt formatCode="ge" sourceLinked="1"/>
        <c:majorTickMark val="none"/>
        <c:minorTickMark val="none"/>
        <c:tickLblPos val="none"/>
        <c:crossAx val="259090008"/>
        <c:crosses val="autoZero"/>
        <c:auto val="1"/>
        <c:lblOffset val="100"/>
        <c:baseTimeUnit val="years"/>
      </c:dateAx>
      <c:valAx>
        <c:axId val="25909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8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212688"/>
        <c:axId val="25921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212688"/>
        <c:axId val="259213080"/>
      </c:lineChart>
      <c:dateAx>
        <c:axId val="259212688"/>
        <c:scaling>
          <c:orientation val="minMax"/>
        </c:scaling>
        <c:delete val="1"/>
        <c:axPos val="b"/>
        <c:numFmt formatCode="ge" sourceLinked="1"/>
        <c:majorTickMark val="none"/>
        <c:minorTickMark val="none"/>
        <c:tickLblPos val="none"/>
        <c:crossAx val="259213080"/>
        <c:crosses val="autoZero"/>
        <c:auto val="1"/>
        <c:lblOffset val="100"/>
        <c:baseTimeUnit val="years"/>
      </c:dateAx>
      <c:valAx>
        <c:axId val="25921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1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058904"/>
        <c:axId val="2590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058904"/>
        <c:axId val="259059296"/>
      </c:lineChart>
      <c:dateAx>
        <c:axId val="259058904"/>
        <c:scaling>
          <c:orientation val="minMax"/>
        </c:scaling>
        <c:delete val="1"/>
        <c:axPos val="b"/>
        <c:numFmt formatCode="ge" sourceLinked="1"/>
        <c:majorTickMark val="none"/>
        <c:minorTickMark val="none"/>
        <c:tickLblPos val="none"/>
        <c:crossAx val="259059296"/>
        <c:crosses val="autoZero"/>
        <c:auto val="1"/>
        <c:lblOffset val="100"/>
        <c:baseTimeUnit val="years"/>
      </c:dateAx>
      <c:valAx>
        <c:axId val="2590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5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1106.76</c:v>
                </c:pt>
                <c:pt idx="1">
                  <c:v>1084.3599999999999</c:v>
                </c:pt>
                <c:pt idx="2">
                  <c:v>1031.45</c:v>
                </c:pt>
                <c:pt idx="3">
                  <c:v>994.88</c:v>
                </c:pt>
                <c:pt idx="4">
                  <c:v>961.49</c:v>
                </c:pt>
              </c:numCache>
            </c:numRef>
          </c:val>
        </c:ser>
        <c:dLbls>
          <c:showLegendKey val="0"/>
          <c:showVal val="0"/>
          <c:showCatName val="0"/>
          <c:showSerName val="0"/>
          <c:showPercent val="0"/>
          <c:showBubbleSize val="0"/>
        </c:dLbls>
        <c:gapWidth val="150"/>
        <c:axId val="259212296"/>
        <c:axId val="2592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259212296"/>
        <c:axId val="259211904"/>
      </c:lineChart>
      <c:dateAx>
        <c:axId val="259212296"/>
        <c:scaling>
          <c:orientation val="minMax"/>
        </c:scaling>
        <c:delete val="1"/>
        <c:axPos val="b"/>
        <c:numFmt formatCode="ge" sourceLinked="1"/>
        <c:majorTickMark val="none"/>
        <c:minorTickMark val="none"/>
        <c:tickLblPos val="none"/>
        <c:crossAx val="259211904"/>
        <c:crosses val="autoZero"/>
        <c:auto val="1"/>
        <c:lblOffset val="100"/>
        <c:baseTimeUnit val="years"/>
      </c:dateAx>
      <c:valAx>
        <c:axId val="2592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1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98.72</c:v>
                </c:pt>
                <c:pt idx="1">
                  <c:v>97.22</c:v>
                </c:pt>
                <c:pt idx="2">
                  <c:v>100.45</c:v>
                </c:pt>
                <c:pt idx="3">
                  <c:v>92.58</c:v>
                </c:pt>
                <c:pt idx="4">
                  <c:v>100.5</c:v>
                </c:pt>
              </c:numCache>
            </c:numRef>
          </c:val>
        </c:ser>
        <c:dLbls>
          <c:showLegendKey val="0"/>
          <c:showVal val="0"/>
          <c:showCatName val="0"/>
          <c:showSerName val="0"/>
          <c:showPercent val="0"/>
          <c:showBubbleSize val="0"/>
        </c:dLbls>
        <c:gapWidth val="150"/>
        <c:axId val="259060472"/>
        <c:axId val="2590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259060472"/>
        <c:axId val="259060864"/>
      </c:lineChart>
      <c:dateAx>
        <c:axId val="259060472"/>
        <c:scaling>
          <c:orientation val="minMax"/>
        </c:scaling>
        <c:delete val="1"/>
        <c:axPos val="b"/>
        <c:numFmt formatCode="ge" sourceLinked="1"/>
        <c:majorTickMark val="none"/>
        <c:minorTickMark val="none"/>
        <c:tickLblPos val="none"/>
        <c:crossAx val="259060864"/>
        <c:crosses val="autoZero"/>
        <c:auto val="1"/>
        <c:lblOffset val="100"/>
        <c:baseTimeUnit val="years"/>
      </c:dateAx>
      <c:valAx>
        <c:axId val="2590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6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162.86000000000001</c:v>
                </c:pt>
                <c:pt idx="4">
                  <c:v>150</c:v>
                </c:pt>
              </c:numCache>
            </c:numRef>
          </c:val>
        </c:ser>
        <c:dLbls>
          <c:showLegendKey val="0"/>
          <c:showVal val="0"/>
          <c:showCatName val="0"/>
          <c:showSerName val="0"/>
          <c:showPercent val="0"/>
          <c:showBubbleSize val="0"/>
        </c:dLbls>
        <c:gapWidth val="150"/>
        <c:axId val="259062040"/>
        <c:axId val="25903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259062040"/>
        <c:axId val="259038392"/>
      </c:lineChart>
      <c:dateAx>
        <c:axId val="259062040"/>
        <c:scaling>
          <c:orientation val="minMax"/>
        </c:scaling>
        <c:delete val="1"/>
        <c:axPos val="b"/>
        <c:numFmt formatCode="ge" sourceLinked="1"/>
        <c:majorTickMark val="none"/>
        <c:minorTickMark val="none"/>
        <c:tickLblPos val="none"/>
        <c:crossAx val="259038392"/>
        <c:crosses val="autoZero"/>
        <c:auto val="1"/>
        <c:lblOffset val="100"/>
        <c:baseTimeUnit val="years"/>
      </c:dateAx>
      <c:valAx>
        <c:axId val="25903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6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真岡市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123</v>
      </c>
      <c r="AE8" s="73"/>
      <c r="AF8" s="73"/>
      <c r="AG8" s="73"/>
      <c r="AH8" s="73"/>
      <c r="AI8" s="73"/>
      <c r="AJ8" s="73"/>
      <c r="AK8" s="4"/>
      <c r="AL8" s="67">
        <f>データ!S6</f>
        <v>81057</v>
      </c>
      <c r="AM8" s="67"/>
      <c r="AN8" s="67"/>
      <c r="AO8" s="67"/>
      <c r="AP8" s="67"/>
      <c r="AQ8" s="67"/>
      <c r="AR8" s="67"/>
      <c r="AS8" s="67"/>
      <c r="AT8" s="66">
        <f>データ!T6</f>
        <v>167.34</v>
      </c>
      <c r="AU8" s="66"/>
      <c r="AV8" s="66"/>
      <c r="AW8" s="66"/>
      <c r="AX8" s="66"/>
      <c r="AY8" s="66"/>
      <c r="AZ8" s="66"/>
      <c r="BA8" s="66"/>
      <c r="BB8" s="66">
        <f>データ!U6</f>
        <v>484.39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57.88</v>
      </c>
      <c r="Q10" s="66"/>
      <c r="R10" s="66"/>
      <c r="S10" s="66"/>
      <c r="T10" s="66"/>
      <c r="U10" s="66"/>
      <c r="V10" s="66"/>
      <c r="W10" s="66">
        <f>データ!Q6</f>
        <v>80.83</v>
      </c>
      <c r="X10" s="66"/>
      <c r="Y10" s="66"/>
      <c r="Z10" s="66"/>
      <c r="AA10" s="66"/>
      <c r="AB10" s="66"/>
      <c r="AC10" s="66"/>
      <c r="AD10" s="67">
        <f>データ!R6</f>
        <v>2700</v>
      </c>
      <c r="AE10" s="67"/>
      <c r="AF10" s="67"/>
      <c r="AG10" s="67"/>
      <c r="AH10" s="67"/>
      <c r="AI10" s="67"/>
      <c r="AJ10" s="67"/>
      <c r="AK10" s="2"/>
      <c r="AL10" s="67">
        <f>データ!V6</f>
        <v>46834</v>
      </c>
      <c r="AM10" s="67"/>
      <c r="AN10" s="67"/>
      <c r="AO10" s="67"/>
      <c r="AP10" s="67"/>
      <c r="AQ10" s="67"/>
      <c r="AR10" s="67"/>
      <c r="AS10" s="67"/>
      <c r="AT10" s="66">
        <f>データ!W6</f>
        <v>12.32</v>
      </c>
      <c r="AU10" s="66"/>
      <c r="AV10" s="66"/>
      <c r="AW10" s="66"/>
      <c r="AX10" s="66"/>
      <c r="AY10" s="66"/>
      <c r="AZ10" s="66"/>
      <c r="BA10" s="66"/>
      <c r="BB10" s="66">
        <f>データ!X6</f>
        <v>3801.46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92096</v>
      </c>
      <c r="D6" s="33">
        <f t="shared" si="3"/>
        <v>47</v>
      </c>
      <c r="E6" s="33">
        <f t="shared" si="3"/>
        <v>17</v>
      </c>
      <c r="F6" s="33">
        <f t="shared" si="3"/>
        <v>1</v>
      </c>
      <c r="G6" s="33">
        <f t="shared" si="3"/>
        <v>0</v>
      </c>
      <c r="H6" s="33" t="str">
        <f t="shared" si="3"/>
        <v>栃木県　真岡市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57.88</v>
      </c>
      <c r="Q6" s="34">
        <f t="shared" si="3"/>
        <v>80.83</v>
      </c>
      <c r="R6" s="34">
        <f t="shared" si="3"/>
        <v>2700</v>
      </c>
      <c r="S6" s="34">
        <f t="shared" si="3"/>
        <v>81057</v>
      </c>
      <c r="T6" s="34">
        <f t="shared" si="3"/>
        <v>167.34</v>
      </c>
      <c r="U6" s="34">
        <f t="shared" si="3"/>
        <v>484.39</v>
      </c>
      <c r="V6" s="34">
        <f t="shared" si="3"/>
        <v>46834</v>
      </c>
      <c r="W6" s="34">
        <f t="shared" si="3"/>
        <v>12.32</v>
      </c>
      <c r="X6" s="34">
        <f t="shared" si="3"/>
        <v>3801.46</v>
      </c>
      <c r="Y6" s="35">
        <f>IF(Y7="",NA(),Y7)</f>
        <v>65.47</v>
      </c>
      <c r="Z6" s="35">
        <f t="shared" ref="Z6:AH6" si="4">IF(Z7="",NA(),Z7)</f>
        <v>72.59</v>
      </c>
      <c r="AA6" s="35">
        <f t="shared" si="4"/>
        <v>86.18</v>
      </c>
      <c r="AB6" s="35">
        <f t="shared" si="4"/>
        <v>82.76</v>
      </c>
      <c r="AC6" s="35">
        <f t="shared" si="4"/>
        <v>80.239999999999995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1106.76</v>
      </c>
      <c r="BG6" s="35">
        <f t="shared" ref="BG6:BO6" si="7">IF(BG7="",NA(),BG7)</f>
        <v>1084.3599999999999</v>
      </c>
      <c r="BH6" s="35">
        <f t="shared" si="7"/>
        <v>1031.45</v>
      </c>
      <c r="BI6" s="35">
        <f t="shared" si="7"/>
        <v>994.88</v>
      </c>
      <c r="BJ6" s="35">
        <f t="shared" si="7"/>
        <v>961.49</v>
      </c>
      <c r="BK6" s="35">
        <f t="shared" si="7"/>
        <v>918.88</v>
      </c>
      <c r="BL6" s="35">
        <f t="shared" si="7"/>
        <v>885.97</v>
      </c>
      <c r="BM6" s="35">
        <f t="shared" si="7"/>
        <v>854.16</v>
      </c>
      <c r="BN6" s="35">
        <f t="shared" si="7"/>
        <v>848.31</v>
      </c>
      <c r="BO6" s="35">
        <f t="shared" si="7"/>
        <v>774.99</v>
      </c>
      <c r="BP6" s="34" t="str">
        <f>IF(BP7="","",IF(BP7="-","【-】","【"&amp;SUBSTITUTE(TEXT(BP7,"#,##0.00"),"-","△")&amp;"】"))</f>
        <v>【728.30】</v>
      </c>
      <c r="BQ6" s="35">
        <f>IF(BQ7="",NA(),BQ7)</f>
        <v>98.72</v>
      </c>
      <c r="BR6" s="35">
        <f t="shared" ref="BR6:BZ6" si="8">IF(BR7="",NA(),BR7)</f>
        <v>97.22</v>
      </c>
      <c r="BS6" s="35">
        <f t="shared" si="8"/>
        <v>100.45</v>
      </c>
      <c r="BT6" s="35">
        <f t="shared" si="8"/>
        <v>92.58</v>
      </c>
      <c r="BU6" s="35">
        <f t="shared" si="8"/>
        <v>100.5</v>
      </c>
      <c r="BV6" s="35">
        <f t="shared" si="8"/>
        <v>88.2</v>
      </c>
      <c r="BW6" s="35">
        <f t="shared" si="8"/>
        <v>89.94</v>
      </c>
      <c r="BX6" s="35">
        <f t="shared" si="8"/>
        <v>93.13</v>
      </c>
      <c r="BY6" s="35">
        <f t="shared" si="8"/>
        <v>94.38</v>
      </c>
      <c r="BZ6" s="35">
        <f t="shared" si="8"/>
        <v>96.57</v>
      </c>
      <c r="CA6" s="34" t="str">
        <f>IF(CA7="","",IF(CA7="-","【-】","【"&amp;SUBSTITUTE(TEXT(CA7,"#,##0.00"),"-","△")&amp;"】"))</f>
        <v>【100.04】</v>
      </c>
      <c r="CB6" s="35">
        <f>IF(CB7="",NA(),CB7)</f>
        <v>150</v>
      </c>
      <c r="CC6" s="35">
        <f t="shared" ref="CC6:CK6" si="9">IF(CC7="",NA(),CC7)</f>
        <v>150</v>
      </c>
      <c r="CD6" s="35">
        <f t="shared" si="9"/>
        <v>150</v>
      </c>
      <c r="CE6" s="35">
        <f t="shared" si="9"/>
        <v>162.86000000000001</v>
      </c>
      <c r="CF6" s="35">
        <f t="shared" si="9"/>
        <v>150</v>
      </c>
      <c r="CG6" s="35">
        <f t="shared" si="9"/>
        <v>171.78</v>
      </c>
      <c r="CH6" s="35">
        <f t="shared" si="9"/>
        <v>168.57</v>
      </c>
      <c r="CI6" s="35">
        <f t="shared" si="9"/>
        <v>167.97</v>
      </c>
      <c r="CJ6" s="35">
        <f t="shared" si="9"/>
        <v>165.45</v>
      </c>
      <c r="CK6" s="35">
        <f t="shared" si="9"/>
        <v>161.54</v>
      </c>
      <c r="CL6" s="34" t="str">
        <f>IF(CL7="","",IF(CL7="-","【-】","【"&amp;SUBSTITUTE(TEXT(CL7,"#,##0.00"),"-","△")&amp;"】"))</f>
        <v>【137.82】</v>
      </c>
      <c r="CM6" s="35">
        <f>IF(CM7="",NA(),CM7)</f>
        <v>53.07</v>
      </c>
      <c r="CN6" s="35">
        <f t="shared" ref="CN6:CV6" si="10">IF(CN7="",NA(),CN7)</f>
        <v>54.08</v>
      </c>
      <c r="CO6" s="35">
        <f t="shared" si="10"/>
        <v>55.04</v>
      </c>
      <c r="CP6" s="35">
        <f t="shared" si="10"/>
        <v>54.56</v>
      </c>
      <c r="CQ6" s="35">
        <f t="shared" si="10"/>
        <v>54.81</v>
      </c>
      <c r="CR6" s="35">
        <f t="shared" si="10"/>
        <v>62.27</v>
      </c>
      <c r="CS6" s="35">
        <f t="shared" si="10"/>
        <v>64.12</v>
      </c>
      <c r="CT6" s="35">
        <f t="shared" si="10"/>
        <v>64.87</v>
      </c>
      <c r="CU6" s="35">
        <f t="shared" si="10"/>
        <v>65.62</v>
      </c>
      <c r="CV6" s="35">
        <f t="shared" si="10"/>
        <v>64.67</v>
      </c>
      <c r="CW6" s="34" t="str">
        <f>IF(CW7="","",IF(CW7="-","【-】","【"&amp;SUBSTITUTE(TEXT(CW7,"#,##0.00"),"-","△")&amp;"】"))</f>
        <v>【60.09】</v>
      </c>
      <c r="CX6" s="35">
        <f>IF(CX7="",NA(),CX7)</f>
        <v>93</v>
      </c>
      <c r="CY6" s="35">
        <f t="shared" ref="CY6:DG6" si="11">IF(CY7="",NA(),CY7)</f>
        <v>93.63</v>
      </c>
      <c r="CZ6" s="35">
        <f t="shared" si="11"/>
        <v>93.3</v>
      </c>
      <c r="DA6" s="35">
        <f t="shared" si="11"/>
        <v>93.42</v>
      </c>
      <c r="DB6" s="35">
        <f t="shared" si="11"/>
        <v>93.74</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0.01</v>
      </c>
      <c r="EG6" s="35">
        <f t="shared" si="14"/>
        <v>0.01</v>
      </c>
      <c r="EH6" s="34">
        <f t="shared" si="14"/>
        <v>0</v>
      </c>
      <c r="EI6" s="35">
        <f t="shared" si="14"/>
        <v>0.32</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92096</v>
      </c>
      <c r="D7" s="37">
        <v>47</v>
      </c>
      <c r="E7" s="37">
        <v>17</v>
      </c>
      <c r="F7" s="37">
        <v>1</v>
      </c>
      <c r="G7" s="37">
        <v>0</v>
      </c>
      <c r="H7" s="37" t="s">
        <v>109</v>
      </c>
      <c r="I7" s="37" t="s">
        <v>110</v>
      </c>
      <c r="J7" s="37" t="s">
        <v>111</v>
      </c>
      <c r="K7" s="37" t="s">
        <v>112</v>
      </c>
      <c r="L7" s="37" t="s">
        <v>113</v>
      </c>
      <c r="M7" s="37"/>
      <c r="N7" s="38" t="s">
        <v>114</v>
      </c>
      <c r="O7" s="38" t="s">
        <v>115</v>
      </c>
      <c r="P7" s="38">
        <v>57.88</v>
      </c>
      <c r="Q7" s="38">
        <v>80.83</v>
      </c>
      <c r="R7" s="38">
        <v>2700</v>
      </c>
      <c r="S7" s="38">
        <v>81057</v>
      </c>
      <c r="T7" s="38">
        <v>167.34</v>
      </c>
      <c r="U7" s="38">
        <v>484.39</v>
      </c>
      <c r="V7" s="38">
        <v>46834</v>
      </c>
      <c r="W7" s="38">
        <v>12.32</v>
      </c>
      <c r="X7" s="38">
        <v>3801.46</v>
      </c>
      <c r="Y7" s="38">
        <v>65.47</v>
      </c>
      <c r="Z7" s="38">
        <v>72.59</v>
      </c>
      <c r="AA7" s="38">
        <v>86.18</v>
      </c>
      <c r="AB7" s="38">
        <v>82.76</v>
      </c>
      <c r="AC7" s="38">
        <v>80.239999999999995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1106.76</v>
      </c>
      <c r="BG7" s="38">
        <v>1084.3599999999999</v>
      </c>
      <c r="BH7" s="38">
        <v>1031.45</v>
      </c>
      <c r="BI7" s="38">
        <v>994.88</v>
      </c>
      <c r="BJ7" s="38">
        <v>961.49</v>
      </c>
      <c r="BK7" s="38">
        <v>918.88</v>
      </c>
      <c r="BL7" s="38">
        <v>885.97</v>
      </c>
      <c r="BM7" s="38">
        <v>854.16</v>
      </c>
      <c r="BN7" s="38">
        <v>848.31</v>
      </c>
      <c r="BO7" s="38">
        <v>774.99</v>
      </c>
      <c r="BP7" s="38">
        <v>728.3</v>
      </c>
      <c r="BQ7" s="38">
        <v>98.72</v>
      </c>
      <c r="BR7" s="38">
        <v>97.22</v>
      </c>
      <c r="BS7" s="38">
        <v>100.45</v>
      </c>
      <c r="BT7" s="38">
        <v>92.58</v>
      </c>
      <c r="BU7" s="38">
        <v>100.5</v>
      </c>
      <c r="BV7" s="38">
        <v>88.2</v>
      </c>
      <c r="BW7" s="38">
        <v>89.94</v>
      </c>
      <c r="BX7" s="38">
        <v>93.13</v>
      </c>
      <c r="BY7" s="38">
        <v>94.38</v>
      </c>
      <c r="BZ7" s="38">
        <v>96.57</v>
      </c>
      <c r="CA7" s="38">
        <v>100.04</v>
      </c>
      <c r="CB7" s="38">
        <v>150</v>
      </c>
      <c r="CC7" s="38">
        <v>150</v>
      </c>
      <c r="CD7" s="38">
        <v>150</v>
      </c>
      <c r="CE7" s="38">
        <v>162.86000000000001</v>
      </c>
      <c r="CF7" s="38">
        <v>150</v>
      </c>
      <c r="CG7" s="38">
        <v>171.78</v>
      </c>
      <c r="CH7" s="38">
        <v>168.57</v>
      </c>
      <c r="CI7" s="38">
        <v>167.97</v>
      </c>
      <c r="CJ7" s="38">
        <v>165.45</v>
      </c>
      <c r="CK7" s="38">
        <v>161.54</v>
      </c>
      <c r="CL7" s="38">
        <v>137.82</v>
      </c>
      <c r="CM7" s="38">
        <v>53.07</v>
      </c>
      <c r="CN7" s="38">
        <v>54.08</v>
      </c>
      <c r="CO7" s="38">
        <v>55.04</v>
      </c>
      <c r="CP7" s="38">
        <v>54.56</v>
      </c>
      <c r="CQ7" s="38">
        <v>54.81</v>
      </c>
      <c r="CR7" s="38">
        <v>62.27</v>
      </c>
      <c r="CS7" s="38">
        <v>64.12</v>
      </c>
      <c r="CT7" s="38">
        <v>64.87</v>
      </c>
      <c r="CU7" s="38">
        <v>65.62</v>
      </c>
      <c r="CV7" s="38">
        <v>64.67</v>
      </c>
      <c r="CW7" s="38">
        <v>60.09</v>
      </c>
      <c r="CX7" s="38">
        <v>93</v>
      </c>
      <c r="CY7" s="38">
        <v>93.63</v>
      </c>
      <c r="CZ7" s="38">
        <v>93.3</v>
      </c>
      <c r="DA7" s="38">
        <v>93.42</v>
      </c>
      <c r="DB7" s="38">
        <v>93.74</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0.01</v>
      </c>
      <c r="EF7" s="38">
        <v>0.01</v>
      </c>
      <c r="EG7" s="38">
        <v>0.01</v>
      </c>
      <c r="EH7" s="38">
        <v>0</v>
      </c>
      <c r="EI7" s="38">
        <v>0.32</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2018-02-02T04:34:40Z</cp:lastPrinted>
  <dcterms:created xsi:type="dcterms:W3CDTF">2017-12-25T02:04:23Z</dcterms:created>
  <dcterms:modified xsi:type="dcterms:W3CDTF">2018-02-16T04:46:06Z</dcterms:modified>
  <cp:category/>
</cp:coreProperties>
</file>