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<sst xmlns="http://schemas.openxmlformats.org/spreadsheetml/2006/main" count="221" uniqueCount="111">
  <si>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</si>
  <si>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</si>
  <si>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</si>
  <si>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</si>
  <si>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</si>
  <si>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</si>
  <si>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</si>
  <si>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</si>
  <si>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</si>
  <si>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</si>
  <si>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</si>
  <si>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</si>
  <si>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</si>
  <si>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</si>
  <si>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</si>
  <si>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</si>
  <si>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</si>
  <si>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</si>
  <si>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</si>
  <si>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</si>
  <si>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</si>
  <si>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</si>
  <si>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</si>
  <si>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</si>
  <si>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</si>
  <si>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</si>
  <si>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</si>
  <si>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</si>
  <si>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</si>
  <si>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</si>
  <si>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</si>
  <si>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</si>
  <si>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</si>
  <si>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</si>
  <si>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</si>
  <si>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</si>
  <si>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</si>
  <si>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</si>
  <si>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</si>
  <si>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</si>
  <si>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</si>
  <si>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</si>
  <si>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</si>
  <si>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</si>
  <si>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</si>
  <si>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</si>
  <si>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</si>
  <si>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</si>
  <si>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</si>
  <si>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</si>
  <si>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</si>
  <si>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</si>
  <si>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</si>
  <si>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</si>
  <si>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</si>
  <si>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</si>
  <si>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</si>
  <si>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</si>
  <si>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</si>
  <si>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</si>
  <si>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</si>
  <si>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</si>
  <si>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</si>
  <si>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</si>
  <si>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</si>
  <si>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</si>
  <si>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</si>
  <si>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</si>
  <si>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</si>
  <si>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</si>
  <si>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</si>
  <si>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</si>
  <si>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</si>
  <si>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</si>
  <si>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</si>
  <si>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</si>
  <si>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</si>
  <si>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</si>
  <si>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</si>
  <si>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</si>
  <si>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</si>
  <si>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</si>
  <si>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</si>
  <si>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</si>
  <si>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</si>
  <si>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</si>
  <si>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</si>
  <si>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</si>
  <si>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</si>
  <si>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</si>
  <si>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</si>
  <si>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</si>
  <si>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</si>
  <si>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</si>
  <si>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</si>
  <si>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</si>
  <si>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真岡市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</si>
  <si>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</si>
  <si>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</si>
  <si>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</si>
  <si>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</si>
  <si>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</si>
  <si>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</si>
  <si>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</si>
  <si>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</si>
  <si>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</si>
  <si>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</si>
  <si>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</si>
  <si>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　収益的収支比率が90％前後で推移しており
　約10％の赤字状態が続いている。
　一般会計からの繰入金と料金収入は、消費税
　率のアップを除くと横ばいである。
④企業債残高対事業規模比率
　　比率は、年々減少しつつあるが、類似団体
　平均値より大幅に高い状況にある。
　市内11ヶ所の施設整備時の企業債残高が多い
　ためである。
⑤経費回収率
　　類似団体平均値より高い経費回収率を示し
　ているが、数値が100％を下回っており対策
　の検討が必要である。
⑥汚水処理原価
　　類似団体平均値より低い水準で推移してい
　るが、わずかながら増加傾向にある。
　施設の老朽化による修繕費用の増加などが考
　えられる。
⑦施設利用率
　　類似団体平均値より高い利用率であり、
　適切な施設規模と思われる。
⑧水洗化率
　　類似団体平均値より高い水洗化率であるが
　100％になるよう普及促進を強化する必要が
　ある。</t>
    <rPh sb="1" eb="4">
      <t>シュウエキテキ</t>
    </rPh>
    <rPh sb="4" eb="6">
      <t>シュウシ</t>
    </rPh>
    <rPh sb="6" eb="8">
      <t>ヒリツ</t>
    </rPh>
    <rPh sb="91" eb="93">
      <t>キギョウ</t>
    </rPh>
    <rPh sb="93" eb="94">
      <t>サイ</t>
    </rPh>
    <rPh sb="94" eb="96">
      <t>ザンダカ</t>
    </rPh>
    <rPh sb="96" eb="97">
      <t>タイ</t>
    </rPh>
    <rPh sb="97" eb="99">
      <t>ジギョウ</t>
    </rPh>
    <rPh sb="99" eb="101">
      <t>キボ</t>
    </rPh>
    <rPh sb="101" eb="103">
      <t>ヒリツ</t>
    </rPh>
    <rPh sb="106" eb="108">
      <t>ヒリツ</t>
    </rPh>
    <rPh sb="176" eb="178">
      <t>ケイヒ</t>
    </rPh>
    <rPh sb="178" eb="180">
      <t>カイシュウ</t>
    </rPh>
    <rPh sb="180" eb="181">
      <t>リツ</t>
    </rPh>
    <rPh sb="224" eb="226">
      <t>タイサク</t>
    </rPh>
    <rPh sb="229" eb="231">
      <t>ケントウ</t>
    </rPh>
    <rPh sb="240" eb="242">
      <t>オスイ</t>
    </rPh>
    <rPh sb="242" eb="244">
      <t>ショリ</t>
    </rPh>
    <rPh sb="244" eb="246">
      <t>ゲンカ</t>
    </rPh>
    <rPh sb="318" eb="320">
      <t>シセツ</t>
    </rPh>
    <rPh sb="320" eb="323">
      <t>リヨウリツ</t>
    </rPh>
    <rPh sb="361" eb="364">
      <t>スイセンカ</t>
    </rPh>
    <rPh sb="364" eb="365">
      <t>リツ</t>
    </rPh>
    <phoneticPr fontId="4"/>
  </si>
  <si>
    <t>　耐用年数（50年）を経過した管渠はなく、管渠の更新はしていない。平成23年度の管渠更新は、東日本大震災の影響で破損した管渠を修繕したものである。
　今後は、老朽化による破損等の発生が見込まれるため、財源確保や長寿命化計画・投資計画の策定を検討する必要がある。</t>
    <rPh sb="105" eb="109">
      <t>チョウジュミョウカ</t>
    </rPh>
    <rPh sb="109" eb="111">
      <t>ケイカク</t>
    </rPh>
    <phoneticPr fontId="4"/>
  </si>
  <si>
    <t>　平成21年3月に全ての整備事業は完了しているため、新たな管渠整備費用は必要としないが、近い将来、施設の老朽化による改修費用が見込まれる。また、現在は適正規模と見られるが、今後の人口減少や高齢化に備えた対策の検討は必要である。
　以上の状況を踏まえ、今後の改修整備事業等の投資計画においては、企業債残高に極端な増加が生じないよう考慮する必要がある。また、適正な使用料収入を確保するため接続率の向上を図る必要があり、併せて、汚水処理費や維持管理費の削減が必要である。
　具体的な取組として、地方公営企業法に基づ
く企業会計への移行を進め、財政基盤の強化、経営の健全化を図る。</t>
    <rPh sb="115" eb="117">
      <t>イジョウ</t>
    </rPh>
    <rPh sb="118" eb="120">
      <t>ジョウキョウ</t>
    </rPh>
    <rPh sb="121" eb="122">
      <t>フ</t>
    </rPh>
    <rPh sb="192" eb="194">
      <t>セツゾク</t>
    </rPh>
    <rPh sb="194" eb="195">
      <t>リツ</t>
    </rPh>
    <rPh sb="196" eb="198">
      <t>コウジョウ</t>
    </rPh>
    <rPh sb="199" eb="200">
      <t>ハカ</t>
    </rPh>
    <rPh sb="207" eb="208">
      <t>アワ</t>
    </rPh>
    <rPh sb="234" eb="237">
      <t>グタイテキ</t>
    </rPh>
    <rPh sb="238" eb="240">
      <t>トリクミ</t>
    </rPh>
    <rPh sb="244" eb="246">
      <t>チホウ</t>
    </rPh>
    <rPh sb="246" eb="248">
      <t>コウエイ</t>
    </rPh>
    <rPh sb="248" eb="250">
      <t>キギョウ</t>
    </rPh>
    <rPh sb="250" eb="251">
      <t>ホウ</t>
    </rPh>
    <rPh sb="252" eb="253">
      <t>モト</t>
    </rPh>
    <rPh sb="256" eb="258">
      <t>キギョウ</t>
    </rPh>
    <rPh sb="258" eb="260">
      <t>カイケイ</t>
    </rPh>
    <rPh sb="262" eb="264">
      <t>イコウ</t>
    </rPh>
    <rPh sb="265" eb="266">
      <t>スス</t>
    </rPh>
    <rPh sb="268" eb="270">
      <t>ザイセイ</t>
    </rPh>
    <rPh sb="270" eb="272">
      <t>キバン</t>
    </rPh>
    <rPh sb="273" eb="275">
      <t>キョウカ</t>
    </rPh>
    <rPh sb="276" eb="278">
      <t>ケイエイ</t>
    </rPh>
    <rPh sb="279" eb="282">
      <t>ケンゼンカ</t>
    </rPh>
    <rPh sb="283" eb="284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</si>
</sst>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16512"/>
        <c:axId val="14601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16512"/>
        <c:axId val="146019456"/>
      </c:lineChart>
      <c:dateAx>
        <c:axId val="14601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019456"/>
        <c:crosses val="autoZero"/>
        <c:auto val="1"/>
        <c:lblOffset val="100"/>
        <c:baseTimeUnit val="years"/>
      </c:dateAx>
      <c:valAx>
        <c:axId val="14601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01651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71.739999999999995</c:v>
                </c:pt>
                <c:pt idx="1">
                  <c:v>77.010000000000005</c:v>
                </c:pt>
                <c:pt idx="2">
                  <c:v>79.97</c:v>
                </c:pt>
                <c:pt idx="3">
                  <c:v>85.61</c:v>
                </c:pt>
                <c:pt idx="4">
                  <c:v>92.99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14912"/>
        <c:axId val="14664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14912"/>
        <c:axId val="146641664"/>
      </c:lineChart>
      <c:dateAx>
        <c:axId val="14661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641664"/>
        <c:crosses val="autoZero"/>
        <c:auto val="1"/>
        <c:lblOffset val="100"/>
        <c:baseTimeUnit val="years"/>
      </c:dateAx>
      <c:valAx>
        <c:axId val="14664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61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86.48</c:v>
                </c:pt>
                <c:pt idx="1">
                  <c:v>87.42</c:v>
                </c:pt>
                <c:pt idx="2">
                  <c:v>88.08</c:v>
                </c:pt>
                <c:pt idx="3">
                  <c:v>88.64</c:v>
                </c:pt>
                <c:pt idx="4">
                  <c:v>89.22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63680"/>
        <c:axId val="14666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63680"/>
        <c:axId val="146669952"/>
      </c:lineChart>
      <c:dateAx>
        <c:axId val="14666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669952"/>
        <c:crosses val="autoZero"/>
        <c:auto val="1"/>
        <c:lblOffset val="100"/>
        <c:baseTimeUnit val="years"/>
      </c:dateAx>
      <c:valAx>
        <c:axId val="14666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66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94.84</c:v>
                </c:pt>
                <c:pt idx="1">
                  <c:v>87.04</c:v>
                </c:pt>
                <c:pt idx="2">
                  <c:v>96.06</c:v>
                </c:pt>
                <c:pt idx="3">
                  <c:v>74.84</c:v>
                </c:pt>
                <c:pt idx="4">
                  <c:v>93.89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66048"/>
        <c:axId val="14621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6048"/>
        <c:axId val="146211584"/>
      </c:lineChart>
      <c:dateAx>
        <c:axId val="14606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211584"/>
        <c:crosses val="autoZero"/>
        <c:auto val="1"/>
        <c:lblOffset val="100"/>
        <c:baseTimeUnit val="years"/>
      </c:dateAx>
      <c:valAx>
        <c:axId val="14621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06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229504"/>
        <c:axId val="146252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29504"/>
        <c:axId val="146252160"/>
      </c:lineChart>
      <c:dateAx>
        <c:axId val="14622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252160"/>
        <c:crosses val="autoZero"/>
        <c:auto val="1"/>
        <c:lblOffset val="100"/>
        <c:baseTimeUnit val="years"/>
      </c:dateAx>
      <c:valAx>
        <c:axId val="146252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22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43040"/>
        <c:axId val="14634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43040"/>
        <c:axId val="146344960"/>
      </c:lineChart>
      <c:dateAx>
        <c:axId val="14634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344960"/>
        <c:crosses val="autoZero"/>
        <c:auto val="1"/>
        <c:lblOffset val="100"/>
        <c:baseTimeUnit val="years"/>
      </c:dateAx>
      <c:valAx>
        <c:axId val="14634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34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79904"/>
        <c:axId val="14638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79904"/>
        <c:axId val="146381824"/>
      </c:lineChart>
      <c:dateAx>
        <c:axId val="14637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381824"/>
        <c:crosses val="autoZero"/>
        <c:auto val="1"/>
        <c:lblOffset val="100"/>
        <c:baseTimeUnit val="years"/>
      </c:dateAx>
      <c:valAx>
        <c:axId val="14638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37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24576"/>
        <c:axId val="14642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24576"/>
        <c:axId val="146426496"/>
      </c:lineChart>
      <c:dateAx>
        <c:axId val="14642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426496"/>
        <c:crosses val="autoZero"/>
        <c:auto val="1"/>
        <c:lblOffset val="100"/>
        <c:baseTimeUnit val="years"/>
      </c:dateAx>
      <c:valAx>
        <c:axId val="14642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42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2303.7199999999998</c:v>
                </c:pt>
                <c:pt idx="1">
                  <c:v>2198</c:v>
                </c:pt>
                <c:pt idx="2">
                  <c:v>2084.31</c:v>
                </c:pt>
                <c:pt idx="3">
                  <c:v>1967.2</c:v>
                </c:pt>
                <c:pt idx="4">
                  <c:v>1816.54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65152"/>
        <c:axId val="14646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65152"/>
        <c:axId val="146467456"/>
      </c:lineChart>
      <c:dateAx>
        <c:axId val="14646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467456"/>
        <c:crosses val="autoZero"/>
        <c:auto val="1"/>
        <c:lblOffset val="100"/>
        <c:baseTimeUnit val="years"/>
      </c:dateAx>
      <c:valAx>
        <c:axId val="14646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46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86.79</c:v>
                </c:pt>
                <c:pt idx="1">
                  <c:v>70.62</c:v>
                </c:pt>
                <c:pt idx="2">
                  <c:v>85.7</c:v>
                </c:pt>
                <c:pt idx="3">
                  <c:v>79.14</c:v>
                </c:pt>
                <c:pt idx="4">
                  <c:v>71.209999999999994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09824"/>
        <c:axId val="14651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09824"/>
        <c:axId val="146511744"/>
      </c:lineChart>
      <c:dateAx>
        <c:axId val="14650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511744"/>
        <c:crosses val="autoZero"/>
        <c:auto val="1"/>
        <c:lblOffset val="100"/>
        <c:baseTimeUnit val="years"/>
      </c:dateAx>
      <c:valAx>
        <c:axId val="14651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50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155.6</c:v>
                </c:pt>
                <c:pt idx="1">
                  <c:v>188.84</c:v>
                </c:pt>
                <c:pt idx="2">
                  <c:v>157.16999999999999</c:v>
                </c:pt>
                <c:pt idx="3">
                  <c:v>168.43</c:v>
                </c:pt>
                <c:pt idx="4">
                  <c:v>190.54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33376"/>
        <c:axId val="14653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533376"/>
        <c:axId val="146535552"/>
      </c:lineChart>
      <c:dateAx>
        <c:axId val="14653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535552"/>
        <c:crosses val="autoZero"/>
        <c:auto val="1"/>
        <c:lblOffset val="100"/>
        <c:baseTimeUnit val="years"/>
      </c:dateAx>
      <c:valAx>
        <c:axId val="14653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53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G1" sqref="G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栃木県　真岡市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81311</v>
      </c>
      <c r="AM8" s="47"/>
      <c r="AN8" s="47"/>
      <c r="AO8" s="47"/>
      <c r="AP8" s="47"/>
      <c r="AQ8" s="47"/>
      <c r="AR8" s="47"/>
      <c r="AS8" s="47"/>
      <c r="AT8" s="43">
        <f>データ!S6</f>
        <v>167.34</v>
      </c>
      <c r="AU8" s="43"/>
      <c r="AV8" s="43"/>
      <c r="AW8" s="43"/>
      <c r="AX8" s="43"/>
      <c r="AY8" s="43"/>
      <c r="AZ8" s="43"/>
      <c r="BA8" s="43"/>
      <c r="BB8" s="43">
        <f>データ!T6</f>
        <v>485.9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10.59</v>
      </c>
      <c r="Q10" s="43"/>
      <c r="R10" s="43"/>
      <c r="S10" s="43"/>
      <c r="T10" s="43"/>
      <c r="U10" s="43"/>
      <c r="V10" s="43"/>
      <c r="W10" s="43">
        <f>データ!P6</f>
        <v>66.98</v>
      </c>
      <c r="X10" s="43"/>
      <c r="Y10" s="43"/>
      <c r="Z10" s="43"/>
      <c r="AA10" s="43"/>
      <c r="AB10" s="43"/>
      <c r="AC10" s="43"/>
      <c r="AD10" s="47">
        <f>データ!Q6</f>
        <v>2700</v>
      </c>
      <c r="AE10" s="47"/>
      <c r="AF10" s="47"/>
      <c r="AG10" s="47"/>
      <c r="AH10" s="47"/>
      <c r="AI10" s="47"/>
      <c r="AJ10" s="47"/>
      <c r="AK10" s="2"/>
      <c r="AL10" s="47">
        <f>データ!U6</f>
        <v>8588</v>
      </c>
      <c r="AM10" s="47"/>
      <c r="AN10" s="47"/>
      <c r="AO10" s="47"/>
      <c r="AP10" s="47"/>
      <c r="AQ10" s="47"/>
      <c r="AR10" s="47"/>
      <c r="AS10" s="47"/>
      <c r="AT10" s="43">
        <f>データ!V6</f>
        <v>5.35</v>
      </c>
      <c r="AU10" s="43"/>
      <c r="AV10" s="43"/>
      <c r="AW10" s="43"/>
      <c r="AX10" s="43"/>
      <c r="AY10" s="43"/>
      <c r="AZ10" s="43"/>
      <c r="BA10" s="43"/>
      <c r="BB10" s="43">
        <f>データ!W6</f>
        <v>1605.23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headerFooter>
    <oddHeader>&amp;R&amp;Z&amp;F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92096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栃木県　真岡市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10.59</v>
      </c>
      <c r="P6" s="32">
        <f t="shared" si="3"/>
        <v>66.98</v>
      </c>
      <c r="Q6" s="32">
        <f t="shared" si="3"/>
        <v>2700</v>
      </c>
      <c r="R6" s="32">
        <f t="shared" si="3"/>
        <v>81311</v>
      </c>
      <c r="S6" s="32">
        <f t="shared" si="3"/>
        <v>167.34</v>
      </c>
      <c r="T6" s="32">
        <f t="shared" si="3"/>
        <v>485.9</v>
      </c>
      <c r="U6" s="32">
        <f t="shared" si="3"/>
        <v>8588</v>
      </c>
      <c r="V6" s="32">
        <f t="shared" si="3"/>
        <v>5.35</v>
      </c>
      <c r="W6" s="32">
        <f t="shared" si="3"/>
        <v>1605.23</v>
      </c>
      <c r="X6" s="33">
        <f>IF(X7="",NA(),X7)</f>
        <v>94.84</v>
      </c>
      <c r="Y6" s="33">
        <f t="shared" ref="Y6:AG6" si="4">IF(Y7="",NA(),Y7)</f>
        <v>87.04</v>
      </c>
      <c r="Z6" s="33">
        <f t="shared" si="4"/>
        <v>96.06</v>
      </c>
      <c r="AA6" s="33">
        <f t="shared" si="4"/>
        <v>74.84</v>
      </c>
      <c r="AB6" s="33">
        <f t="shared" si="4"/>
        <v>93.89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2303.7199999999998</v>
      </c>
      <c r="BF6" s="33">
        <f t="shared" ref="BF6:BN6" si="7">IF(BF7="",NA(),BF7)</f>
        <v>2198</v>
      </c>
      <c r="BG6" s="33">
        <f t="shared" si="7"/>
        <v>2084.31</v>
      </c>
      <c r="BH6" s="33">
        <f t="shared" si="7"/>
        <v>1967.2</v>
      </c>
      <c r="BI6" s="33">
        <f t="shared" si="7"/>
        <v>1816.54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86.79</v>
      </c>
      <c r="BQ6" s="33">
        <f t="shared" ref="BQ6:BY6" si="8">IF(BQ7="",NA(),BQ7)</f>
        <v>70.62</v>
      </c>
      <c r="BR6" s="33">
        <f t="shared" si="8"/>
        <v>85.7</v>
      </c>
      <c r="BS6" s="33">
        <f t="shared" si="8"/>
        <v>79.14</v>
      </c>
      <c r="BT6" s="33">
        <f t="shared" si="8"/>
        <v>71.209999999999994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155.6</v>
      </c>
      <c r="CB6" s="33">
        <f t="shared" ref="CB6:CJ6" si="9">IF(CB7="",NA(),CB7)</f>
        <v>188.84</v>
      </c>
      <c r="CC6" s="33">
        <f t="shared" si="9"/>
        <v>157.16999999999999</v>
      </c>
      <c r="CD6" s="33">
        <f t="shared" si="9"/>
        <v>168.43</v>
      </c>
      <c r="CE6" s="33">
        <f t="shared" si="9"/>
        <v>190.54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71.739999999999995</v>
      </c>
      <c r="CM6" s="33">
        <f t="shared" ref="CM6:CU6" si="10">IF(CM7="",NA(),CM7)</f>
        <v>77.010000000000005</v>
      </c>
      <c r="CN6" s="33">
        <f t="shared" si="10"/>
        <v>79.97</v>
      </c>
      <c r="CO6" s="33">
        <f t="shared" si="10"/>
        <v>85.61</v>
      </c>
      <c r="CP6" s="33">
        <f t="shared" si="10"/>
        <v>92.99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86.48</v>
      </c>
      <c r="CX6" s="33">
        <f t="shared" ref="CX6:DF6" si="11">IF(CX7="",NA(),CX7)</f>
        <v>87.42</v>
      </c>
      <c r="CY6" s="33">
        <f t="shared" si="11"/>
        <v>88.08</v>
      </c>
      <c r="CZ6" s="33">
        <f t="shared" si="11"/>
        <v>88.64</v>
      </c>
      <c r="DA6" s="33">
        <f t="shared" si="11"/>
        <v>89.22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3">
        <f t="shared" ref="EE6:EM6" si="14">IF(EE7="",NA(),EE7)</f>
        <v>0.02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92096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10.59</v>
      </c>
      <c r="P7" s="36">
        <v>66.98</v>
      </c>
      <c r="Q7" s="36">
        <v>2700</v>
      </c>
      <c r="R7" s="36">
        <v>81311</v>
      </c>
      <c r="S7" s="36">
        <v>167.34</v>
      </c>
      <c r="T7" s="36">
        <v>485.9</v>
      </c>
      <c r="U7" s="36">
        <v>8588</v>
      </c>
      <c r="V7" s="36">
        <v>5.35</v>
      </c>
      <c r="W7" s="36">
        <v>1605.23</v>
      </c>
      <c r="X7" s="36">
        <v>94.84</v>
      </c>
      <c r="Y7" s="36">
        <v>87.04</v>
      </c>
      <c r="Z7" s="36">
        <v>96.06</v>
      </c>
      <c r="AA7" s="36">
        <v>74.84</v>
      </c>
      <c r="AB7" s="36">
        <v>93.89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2303.7199999999998</v>
      </c>
      <c r="BF7" s="36">
        <v>2198</v>
      </c>
      <c r="BG7" s="36">
        <v>2084.31</v>
      </c>
      <c r="BH7" s="36">
        <v>1967.2</v>
      </c>
      <c r="BI7" s="36">
        <v>1816.54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86.79</v>
      </c>
      <c r="BQ7" s="36">
        <v>70.62</v>
      </c>
      <c r="BR7" s="36">
        <v>85.7</v>
      </c>
      <c r="BS7" s="36">
        <v>79.14</v>
      </c>
      <c r="BT7" s="36">
        <v>71.209999999999994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155.6</v>
      </c>
      <c r="CB7" s="36">
        <v>188.84</v>
      </c>
      <c r="CC7" s="36">
        <v>157.16999999999999</v>
      </c>
      <c r="CD7" s="36">
        <v>168.43</v>
      </c>
      <c r="CE7" s="36">
        <v>190.54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71.739999999999995</v>
      </c>
      <c r="CM7" s="36">
        <v>77.010000000000005</v>
      </c>
      <c r="CN7" s="36">
        <v>79.97</v>
      </c>
      <c r="CO7" s="36">
        <v>85.61</v>
      </c>
      <c r="CP7" s="36">
        <v>92.99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86.48</v>
      </c>
      <c r="CX7" s="36">
        <v>87.42</v>
      </c>
      <c r="CY7" s="36">
        <v>88.08</v>
      </c>
      <c r="CZ7" s="36">
        <v>88.64</v>
      </c>
      <c r="DA7" s="36">
        <v>89.22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0.02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2016-02-16T06:51:35Z</cp:lastPrinted>
  <dcterms:created xsi:type="dcterms:W3CDTF">2016-02-03T09:11:09Z</dcterms:created>
  <dcterms:modified xsi:type="dcterms:W3CDTF">2016-02-16T06:52:12Z</dcterms:modified>
</cp:coreProperties>
</file>