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8281\Desktop\経営比較分析表（公表用）\05農集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<sst xmlns="http://schemas.openxmlformats.org/spreadsheetml/2006/main" count="258" uniqueCount="148">
  <si>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</si>
  <si>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</si>
  <si>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</si>
  <si>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</si>
  <si>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</si>
  <si>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</si>
  <si>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</si>
  <si>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</si>
  <si>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</si>
  <si>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</si>
  <si>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</si>
  <si>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</si>
  <si>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</si>
  <si>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</si>
  <si>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</si>
  <si>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</si>
  <si>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</si>
  <si>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</si>
  <si>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</si>
  <si>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</si>
  <si>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</si>
  <si>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</si>
  <si>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</si>
  <si>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</si>
  <si>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</si>
  <si>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</si>
  <si>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</si>
  <si>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</si>
  <si>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</si>
  <si>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</si>
  <si>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</si>
  <si>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</si>
  <si>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</si>
  <si>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</si>
  <si>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</si>
  <si>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</si>
  <si>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</si>
  <si>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</si>
  <si>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</si>
  <si>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</si>
  <si>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</si>
  <si>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</si>
  <si>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</si>
  <si>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</si>
  <si>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</si>
  <si>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</si>
  <si>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</si>
  <si>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</si>
  <si>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</si>
  <si>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</si>
  <si>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</si>
  <si>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</si>
  <si>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</si>
  <si>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</si>
  <si>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</si>
  <si>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</si>
  <si>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</si>
  <si>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</si>
  <si>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</si>
  <si>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</si>
  <si>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</si>
  <si>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</si>
  <si>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</si>
  <si>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</si>
  <si>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</si>
  <si>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</si>
  <si>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</si>
  <si>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</si>
  <si>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</si>
  <si>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</si>
  <si>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</si>
  <si>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</si>
  <si>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</si>
  <si>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</si>
  <si>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</si>
  <si>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</si>
  <si>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</si>
  <si>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</si>
  <si>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</si>
  <si>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</si>
  <si>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</si>
  <si>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</si>
  <si>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</si>
  <si>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</si>
  <si>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</si>
  <si>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</si>
  <si>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</si>
  <si>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</si>
  <si>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</si>
  <si>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</si>
  <si>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</si>
  <si>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</si>
  <si>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</si>
  <si>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</si>
  <si>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</si>
  <si>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</si>
  <si>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真岡市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</si>
  <si>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</si>
  <si>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</si>
  <si>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</si>
  <si>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</si>
  <si>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</si>
  <si>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</si>
  <si>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</si>
  <si>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</si>
  <si>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</si>
  <si>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</si>
  <si>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</si>
  <si>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比率が100％に近づいており、経営改善に向けた取</t>
    <phoneticPr fontId="4"/>
  </si>
  <si>
    <t>組が成果を上げていると思われる。</t>
    <phoneticPr fontId="4"/>
  </si>
  <si>
    <t>④企業債残高対事業規模比率</t>
    <phoneticPr fontId="4"/>
  </si>
  <si>
    <t>市内11ｹ所の施設整備時の企業債残高が多いが、比</t>
    <phoneticPr fontId="4"/>
  </si>
  <si>
    <t>率は年々減少している。</t>
    <phoneticPr fontId="4"/>
  </si>
  <si>
    <t>⑤経費回収率</t>
    <phoneticPr fontId="4"/>
  </si>
  <si>
    <t>類似団体平均値より高い水準であるが、数値が100%</t>
    <phoneticPr fontId="4"/>
  </si>
  <si>
    <t>を下回っており対策の検討が必要である。</t>
    <phoneticPr fontId="4"/>
  </si>
  <si>
    <t>⑥汚水処理原価</t>
    <phoneticPr fontId="4"/>
  </si>
  <si>
    <t>類似団体平均値より低い水準で推移しているが、増</t>
    <phoneticPr fontId="4"/>
  </si>
  <si>
    <t>加傾向にある。施設の老朽化による修繕費用の増加</t>
    <phoneticPr fontId="4"/>
  </si>
  <si>
    <t>などが考えられる。</t>
    <phoneticPr fontId="4"/>
  </si>
  <si>
    <t>⑦施設利用率</t>
    <phoneticPr fontId="4"/>
  </si>
  <si>
    <t>類似団体平均値より高い利用率であるが、H27は人</t>
    <phoneticPr fontId="4"/>
  </si>
  <si>
    <t>口減少により供用人口が減少したため、前年度に対</t>
    <phoneticPr fontId="4"/>
  </si>
  <si>
    <t>して低い利用率となった。</t>
    <phoneticPr fontId="4"/>
  </si>
  <si>
    <t>⑧水洗化率</t>
    <phoneticPr fontId="4"/>
  </si>
  <si>
    <t>類似団体平均値より高い水洗化率であるが、100％</t>
    <phoneticPr fontId="4"/>
  </si>
  <si>
    <t>になるよう普及促進をする必要がある。</t>
    <phoneticPr fontId="4"/>
  </si>
  <si>
    <t>①収益的収支比率</t>
    <phoneticPr fontId="4"/>
  </si>
  <si>
    <t>いない。平成23年度の管渠更新は、東日本大震災の</t>
    <phoneticPr fontId="4"/>
  </si>
  <si>
    <t>影響で破損した管渠を修繕したものである。</t>
    <phoneticPr fontId="4"/>
  </si>
  <si>
    <t>今後は老朽化による破損等の発生が見込まれるた</t>
    <phoneticPr fontId="4"/>
  </si>
  <si>
    <t>め、財源確保や長寿命化計画・投資計画策定の検討</t>
    <phoneticPr fontId="4"/>
  </si>
  <si>
    <t>が必要である。</t>
    <phoneticPr fontId="4"/>
  </si>
  <si>
    <t>め、新たな管渠整備費用は必要としないが、今後施</t>
    <phoneticPr fontId="4"/>
  </si>
  <si>
    <t>設の老朽化による改修費用が見込まれる。また、現</t>
    <phoneticPr fontId="4"/>
  </si>
  <si>
    <t>在は適正規模とみられるが、今後の人口減少や高齢</t>
    <phoneticPr fontId="4"/>
  </si>
  <si>
    <t>化に備えた対策の検討が必要である。</t>
    <phoneticPr fontId="4"/>
  </si>
  <si>
    <t>以上の状況をふまえ、今後の改修整備事業等の投資</t>
    <phoneticPr fontId="4"/>
  </si>
  <si>
    <t>計画においては、企業債残高に極端な増加が生じな</t>
    <phoneticPr fontId="4"/>
  </si>
  <si>
    <t>いよう考慮する必要がある。</t>
    <phoneticPr fontId="4"/>
  </si>
  <si>
    <t>また、適正な使用料収入を確保するため接続率の向</t>
    <phoneticPr fontId="4"/>
  </si>
  <si>
    <t>上を図り、併せて汚水処理費や維持管理費の削減が</t>
    <phoneticPr fontId="4"/>
  </si>
  <si>
    <t>必要である。</t>
    <phoneticPr fontId="4"/>
  </si>
  <si>
    <t>具体的な取組として、地方公営企業法に基づく企業</t>
    <phoneticPr fontId="4"/>
  </si>
  <si>
    <t>会計への移行を進め、財源基盤の強化、経営の健全</t>
    <phoneticPr fontId="4"/>
  </si>
  <si>
    <t>化を図る。</t>
    <phoneticPr fontId="4"/>
  </si>
  <si>
    <t>平成21年3月に全ての整備事業が完了しているた</t>
    <phoneticPr fontId="4"/>
  </si>
  <si>
    <t>耐用年数を経過した管渠ななく、管渠の更新はして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</si>
</sst>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78784"/>
        <c:axId val="148693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78784"/>
        <c:axId val="148693832"/>
      </c:lineChart>
      <c:dateAx>
        <c:axId val="14847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693832"/>
        <c:crosses val="autoZero"/>
        <c:auto val="1"/>
        <c:lblOffset val="100"/>
        <c:baseTimeUnit val="years"/>
      </c:dateAx>
      <c:valAx>
        <c:axId val="148693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47878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77.010000000000005</c:v>
                </c:pt>
                <c:pt idx="1">
                  <c:v>79.97</c:v>
                </c:pt>
                <c:pt idx="2">
                  <c:v>85.61</c:v>
                </c:pt>
                <c:pt idx="3">
                  <c:v>92.99</c:v>
                </c:pt>
                <c:pt idx="4">
                  <c:v>79.94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00968"/>
        <c:axId val="14757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00968"/>
        <c:axId val="147573696"/>
      </c:lineChart>
      <c:dateAx>
        <c:axId val="149200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573696"/>
        <c:crosses val="autoZero"/>
        <c:auto val="1"/>
        <c:lblOffset val="100"/>
        <c:baseTimeUnit val="years"/>
      </c:dateAx>
      <c:valAx>
        <c:axId val="14757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200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87.42</c:v>
                </c:pt>
                <c:pt idx="1">
                  <c:v>88.08</c:v>
                </c:pt>
                <c:pt idx="2">
                  <c:v>88.64</c:v>
                </c:pt>
                <c:pt idx="3">
                  <c:v>89.22</c:v>
                </c:pt>
                <c:pt idx="4">
                  <c:v>90.34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72520"/>
        <c:axId val="14940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72520"/>
        <c:axId val="149403264"/>
      </c:lineChart>
      <c:dateAx>
        <c:axId val="147572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403264"/>
        <c:crosses val="autoZero"/>
        <c:auto val="1"/>
        <c:lblOffset val="100"/>
        <c:baseTimeUnit val="years"/>
      </c:dateAx>
      <c:valAx>
        <c:axId val="14940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572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87.04</c:v>
                </c:pt>
                <c:pt idx="1">
                  <c:v>96.06</c:v>
                </c:pt>
                <c:pt idx="2">
                  <c:v>74.84</c:v>
                </c:pt>
                <c:pt idx="3">
                  <c:v>93.89</c:v>
                </c:pt>
                <c:pt idx="4">
                  <c:v>97.45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05248"/>
        <c:axId val="14862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05248"/>
        <c:axId val="148622864"/>
      </c:lineChart>
      <c:dateAx>
        <c:axId val="11220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622864"/>
        <c:crosses val="autoZero"/>
        <c:auto val="1"/>
        <c:lblOffset val="100"/>
        <c:baseTimeUnit val="years"/>
      </c:dateAx>
      <c:valAx>
        <c:axId val="14862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20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53728"/>
        <c:axId val="14864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53728"/>
        <c:axId val="148647128"/>
      </c:lineChart>
      <c:dateAx>
        <c:axId val="14865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647128"/>
        <c:crosses val="autoZero"/>
        <c:auto val="1"/>
        <c:lblOffset val="100"/>
        <c:baseTimeUnit val="years"/>
      </c:dateAx>
      <c:valAx>
        <c:axId val="14864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65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29408"/>
        <c:axId val="14928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29408"/>
        <c:axId val="149286040"/>
      </c:lineChart>
      <c:dateAx>
        <c:axId val="14862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286040"/>
        <c:crosses val="autoZero"/>
        <c:auto val="1"/>
        <c:lblOffset val="100"/>
        <c:baseTimeUnit val="years"/>
      </c:dateAx>
      <c:valAx>
        <c:axId val="14928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62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74088"/>
        <c:axId val="149065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74088"/>
        <c:axId val="149065896"/>
      </c:lineChart>
      <c:dateAx>
        <c:axId val="147574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65896"/>
        <c:crosses val="autoZero"/>
        <c:auto val="1"/>
        <c:lblOffset val="100"/>
        <c:baseTimeUnit val="years"/>
      </c:dateAx>
      <c:valAx>
        <c:axId val="149065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574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67464"/>
        <c:axId val="14906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7464"/>
        <c:axId val="149067856"/>
      </c:lineChart>
      <c:dateAx>
        <c:axId val="149067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67856"/>
        <c:crosses val="autoZero"/>
        <c:auto val="1"/>
        <c:lblOffset val="100"/>
        <c:baseTimeUnit val="years"/>
      </c:dateAx>
      <c:valAx>
        <c:axId val="14906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67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2198</c:v>
                </c:pt>
                <c:pt idx="1">
                  <c:v>2084.31</c:v>
                </c:pt>
                <c:pt idx="2">
                  <c:v>1967.2</c:v>
                </c:pt>
                <c:pt idx="3">
                  <c:v>1816.54</c:v>
                </c:pt>
                <c:pt idx="4">
                  <c:v>1688.61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69032"/>
        <c:axId val="14906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9032"/>
        <c:axId val="149069424"/>
      </c:lineChart>
      <c:dateAx>
        <c:axId val="149069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69424"/>
        <c:crosses val="autoZero"/>
        <c:auto val="1"/>
        <c:lblOffset val="100"/>
        <c:baseTimeUnit val="years"/>
      </c:dateAx>
      <c:valAx>
        <c:axId val="14906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69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70.62</c:v>
                </c:pt>
                <c:pt idx="1">
                  <c:v>85.7</c:v>
                </c:pt>
                <c:pt idx="2">
                  <c:v>79.14</c:v>
                </c:pt>
                <c:pt idx="3">
                  <c:v>71.209999999999994</c:v>
                </c:pt>
                <c:pt idx="4">
                  <c:v>67.56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98224"/>
        <c:axId val="149198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98224"/>
        <c:axId val="149198616"/>
      </c:lineChart>
      <c:dateAx>
        <c:axId val="14919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198616"/>
        <c:crosses val="autoZero"/>
        <c:auto val="1"/>
        <c:lblOffset val="100"/>
        <c:baseTimeUnit val="years"/>
      </c:dateAx>
      <c:valAx>
        <c:axId val="149198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19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188.84</c:v>
                </c:pt>
                <c:pt idx="1">
                  <c:v>157.16999999999999</c:v>
                </c:pt>
                <c:pt idx="2">
                  <c:v>168.43</c:v>
                </c:pt>
                <c:pt idx="3">
                  <c:v>190.54</c:v>
                </c:pt>
                <c:pt idx="4">
                  <c:v>202.51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67072"/>
        <c:axId val="14919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7072"/>
        <c:axId val="149199792"/>
      </c:lineChart>
      <c:dateAx>
        <c:axId val="14906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199792"/>
        <c:crosses val="autoZero"/>
        <c:auto val="1"/>
        <c:lblOffset val="100"/>
        <c:baseTimeUnit val="years"/>
      </c:dateAx>
      <c:valAx>
        <c:axId val="14919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6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6" t="s">
        <v>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</row>
    <row r="3" spans="1:78" ht="9.75" customHeight="1">
      <c r="A3" s="2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</row>
    <row r="4" spans="1:78" ht="9.75" customHeight="1">
      <c r="A4" s="2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7" t="str">
        <f>データ!H6</f>
        <v>栃木県　真岡市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84" t="s">
        <v>1</v>
      </c>
      <c r="C7" s="84"/>
      <c r="D7" s="84"/>
      <c r="E7" s="84"/>
      <c r="F7" s="84"/>
      <c r="G7" s="84"/>
      <c r="H7" s="84"/>
      <c r="I7" s="84" t="s">
        <v>2</v>
      </c>
      <c r="J7" s="84"/>
      <c r="K7" s="84"/>
      <c r="L7" s="84"/>
      <c r="M7" s="84"/>
      <c r="N7" s="84"/>
      <c r="O7" s="84"/>
      <c r="P7" s="84" t="s">
        <v>3</v>
      </c>
      <c r="Q7" s="84"/>
      <c r="R7" s="84"/>
      <c r="S7" s="84"/>
      <c r="T7" s="84"/>
      <c r="U7" s="84"/>
      <c r="V7" s="84"/>
      <c r="W7" s="84" t="s">
        <v>4</v>
      </c>
      <c r="X7" s="84"/>
      <c r="Y7" s="84"/>
      <c r="Z7" s="84"/>
      <c r="AA7" s="84"/>
      <c r="AB7" s="84"/>
      <c r="AC7" s="84"/>
      <c r="AD7" s="3"/>
      <c r="AE7" s="3"/>
      <c r="AF7" s="3"/>
      <c r="AG7" s="3"/>
      <c r="AH7" s="3"/>
      <c r="AI7" s="3"/>
      <c r="AJ7" s="3"/>
      <c r="AK7" s="3"/>
      <c r="AL7" s="84" t="s">
        <v>5</v>
      </c>
      <c r="AM7" s="84"/>
      <c r="AN7" s="84"/>
      <c r="AO7" s="84"/>
      <c r="AP7" s="84"/>
      <c r="AQ7" s="84"/>
      <c r="AR7" s="84"/>
      <c r="AS7" s="84"/>
      <c r="AT7" s="84" t="s">
        <v>6</v>
      </c>
      <c r="AU7" s="84"/>
      <c r="AV7" s="84"/>
      <c r="AW7" s="84"/>
      <c r="AX7" s="84"/>
      <c r="AY7" s="84"/>
      <c r="AZ7" s="84"/>
      <c r="BA7" s="84"/>
      <c r="BB7" s="84" t="s">
        <v>7</v>
      </c>
      <c r="BC7" s="84"/>
      <c r="BD7" s="84"/>
      <c r="BE7" s="84"/>
      <c r="BF7" s="84"/>
      <c r="BG7" s="84"/>
      <c r="BH7" s="84"/>
      <c r="BI7" s="84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85" t="str">
        <f>データ!I6</f>
        <v>法非適用</v>
      </c>
      <c r="C8" s="85"/>
      <c r="D8" s="85"/>
      <c r="E8" s="85"/>
      <c r="F8" s="85"/>
      <c r="G8" s="85"/>
      <c r="H8" s="85"/>
      <c r="I8" s="85" t="str">
        <f>データ!J6</f>
        <v>下水道事業</v>
      </c>
      <c r="J8" s="85"/>
      <c r="K8" s="85"/>
      <c r="L8" s="85"/>
      <c r="M8" s="85"/>
      <c r="N8" s="85"/>
      <c r="O8" s="85"/>
      <c r="P8" s="85" t="str">
        <f>データ!K6</f>
        <v>農業集落排水</v>
      </c>
      <c r="Q8" s="85"/>
      <c r="R8" s="85"/>
      <c r="S8" s="85"/>
      <c r="T8" s="85"/>
      <c r="U8" s="85"/>
      <c r="V8" s="85"/>
      <c r="W8" s="85" t="str">
        <f>データ!L6</f>
        <v>F2</v>
      </c>
      <c r="X8" s="85"/>
      <c r="Y8" s="85"/>
      <c r="Z8" s="85"/>
      <c r="AA8" s="85"/>
      <c r="AB8" s="85"/>
      <c r="AC8" s="85"/>
      <c r="AD8" s="3"/>
      <c r="AE8" s="3"/>
      <c r="AF8" s="3"/>
      <c r="AG8" s="3"/>
      <c r="AH8" s="3"/>
      <c r="AI8" s="3"/>
      <c r="AJ8" s="3"/>
      <c r="AK8" s="3"/>
      <c r="AL8" s="79">
        <f>データ!R6</f>
        <v>80907</v>
      </c>
      <c r="AM8" s="79"/>
      <c r="AN8" s="79"/>
      <c r="AO8" s="79"/>
      <c r="AP8" s="79"/>
      <c r="AQ8" s="79"/>
      <c r="AR8" s="79"/>
      <c r="AS8" s="79"/>
      <c r="AT8" s="78">
        <f>データ!S6</f>
        <v>167.34</v>
      </c>
      <c r="AU8" s="78"/>
      <c r="AV8" s="78"/>
      <c r="AW8" s="78"/>
      <c r="AX8" s="78"/>
      <c r="AY8" s="78"/>
      <c r="AZ8" s="78"/>
      <c r="BA8" s="78"/>
      <c r="BB8" s="78">
        <f>データ!T6</f>
        <v>483.49</v>
      </c>
      <c r="BC8" s="78"/>
      <c r="BD8" s="78"/>
      <c r="BE8" s="78"/>
      <c r="BF8" s="78"/>
      <c r="BG8" s="78"/>
      <c r="BH8" s="78"/>
      <c r="BI8" s="78"/>
      <c r="BJ8" s="3"/>
      <c r="BK8" s="3"/>
      <c r="BL8" s="82" t="s">
        <v>9</v>
      </c>
      <c r="BM8" s="83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84" t="s">
        <v>11</v>
      </c>
      <c r="C9" s="84"/>
      <c r="D9" s="84"/>
      <c r="E9" s="84"/>
      <c r="F9" s="84"/>
      <c r="G9" s="84"/>
      <c r="H9" s="84"/>
      <c r="I9" s="84" t="s">
        <v>12</v>
      </c>
      <c r="J9" s="84"/>
      <c r="K9" s="84"/>
      <c r="L9" s="84"/>
      <c r="M9" s="84"/>
      <c r="N9" s="84"/>
      <c r="O9" s="84"/>
      <c r="P9" s="84" t="s">
        <v>13</v>
      </c>
      <c r="Q9" s="84"/>
      <c r="R9" s="84"/>
      <c r="S9" s="84"/>
      <c r="T9" s="84"/>
      <c r="U9" s="84"/>
      <c r="V9" s="84"/>
      <c r="W9" s="84" t="s">
        <v>14</v>
      </c>
      <c r="X9" s="84"/>
      <c r="Y9" s="84"/>
      <c r="Z9" s="84"/>
      <c r="AA9" s="84"/>
      <c r="AB9" s="84"/>
      <c r="AC9" s="84"/>
      <c r="AD9" s="84" t="s">
        <v>15</v>
      </c>
      <c r="AE9" s="84"/>
      <c r="AF9" s="84"/>
      <c r="AG9" s="84"/>
      <c r="AH9" s="84"/>
      <c r="AI9" s="84"/>
      <c r="AJ9" s="84"/>
      <c r="AK9" s="3"/>
      <c r="AL9" s="84" t="s">
        <v>16</v>
      </c>
      <c r="AM9" s="84"/>
      <c r="AN9" s="84"/>
      <c r="AO9" s="84"/>
      <c r="AP9" s="84"/>
      <c r="AQ9" s="84"/>
      <c r="AR9" s="84"/>
      <c r="AS9" s="84"/>
      <c r="AT9" s="84" t="s">
        <v>17</v>
      </c>
      <c r="AU9" s="84"/>
      <c r="AV9" s="84"/>
      <c r="AW9" s="84"/>
      <c r="AX9" s="84"/>
      <c r="AY9" s="84"/>
      <c r="AZ9" s="84"/>
      <c r="BA9" s="84"/>
      <c r="BB9" s="84" t="s">
        <v>18</v>
      </c>
      <c r="BC9" s="84"/>
      <c r="BD9" s="84"/>
      <c r="BE9" s="84"/>
      <c r="BF9" s="84"/>
      <c r="BG9" s="84"/>
      <c r="BH9" s="84"/>
      <c r="BI9" s="84"/>
      <c r="BJ9" s="3"/>
      <c r="BK9" s="3"/>
      <c r="BL9" s="76" t="s">
        <v>19</v>
      </c>
      <c r="BM9" s="77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78" t="str">
        <f>データ!M6</f>
        <v>-</v>
      </c>
      <c r="C10" s="78"/>
      <c r="D10" s="78"/>
      <c r="E10" s="78"/>
      <c r="F10" s="78"/>
      <c r="G10" s="78"/>
      <c r="H10" s="78"/>
      <c r="I10" s="78" t="str">
        <f>データ!N6</f>
        <v>該当数値なし</v>
      </c>
      <c r="J10" s="78"/>
      <c r="K10" s="78"/>
      <c r="L10" s="78"/>
      <c r="M10" s="78"/>
      <c r="N10" s="78"/>
      <c r="O10" s="78"/>
      <c r="P10" s="78">
        <f>データ!O6</f>
        <v>10.32</v>
      </c>
      <c r="Q10" s="78"/>
      <c r="R10" s="78"/>
      <c r="S10" s="78"/>
      <c r="T10" s="78"/>
      <c r="U10" s="78"/>
      <c r="V10" s="78"/>
      <c r="W10" s="78">
        <f>データ!P6</f>
        <v>75.89</v>
      </c>
      <c r="X10" s="78"/>
      <c r="Y10" s="78"/>
      <c r="Z10" s="78"/>
      <c r="AA10" s="78"/>
      <c r="AB10" s="78"/>
      <c r="AC10" s="78"/>
      <c r="AD10" s="79">
        <f>データ!Q6</f>
        <v>2700</v>
      </c>
      <c r="AE10" s="79"/>
      <c r="AF10" s="79"/>
      <c r="AG10" s="79"/>
      <c r="AH10" s="79"/>
      <c r="AI10" s="79"/>
      <c r="AJ10" s="79"/>
      <c r="AK10" s="2"/>
      <c r="AL10" s="79">
        <f>データ!U6</f>
        <v>8341</v>
      </c>
      <c r="AM10" s="79"/>
      <c r="AN10" s="79"/>
      <c r="AO10" s="79"/>
      <c r="AP10" s="79"/>
      <c r="AQ10" s="79"/>
      <c r="AR10" s="79"/>
      <c r="AS10" s="79"/>
      <c r="AT10" s="78">
        <f>データ!V6</f>
        <v>5.35</v>
      </c>
      <c r="AU10" s="78"/>
      <c r="AV10" s="78"/>
      <c r="AW10" s="78"/>
      <c r="AX10" s="78"/>
      <c r="AY10" s="78"/>
      <c r="AZ10" s="78"/>
      <c r="BA10" s="78"/>
      <c r="BB10" s="78">
        <f>データ!W6</f>
        <v>1559.07</v>
      </c>
      <c r="BC10" s="78"/>
      <c r="BD10" s="78"/>
      <c r="BE10" s="78"/>
      <c r="BF10" s="78"/>
      <c r="BG10" s="78"/>
      <c r="BH10" s="78"/>
      <c r="BI10" s="78"/>
      <c r="BJ10" s="2"/>
      <c r="BK10" s="2"/>
      <c r="BL10" s="80" t="s">
        <v>21</v>
      </c>
      <c r="BM10" s="8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23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>
      <c r="A14" s="2"/>
      <c r="B14" s="73" t="s">
        <v>24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1" t="s">
        <v>25</v>
      </c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3"/>
    </row>
    <row r="15" spans="1:78" ht="13.5" customHeight="1">
      <c r="A15" s="2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70"/>
      <c r="BK15" s="2"/>
      <c r="BL15" s="64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127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 t="s">
        <v>108</v>
      </c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 t="s">
        <v>109</v>
      </c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 t="s">
        <v>110</v>
      </c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 t="s">
        <v>111</v>
      </c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 t="s">
        <v>112</v>
      </c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 t="s">
        <v>113</v>
      </c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 t="s">
        <v>114</v>
      </c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2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 t="s">
        <v>115</v>
      </c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2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 t="s">
        <v>116</v>
      </c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2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 t="s">
        <v>117</v>
      </c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2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 t="s">
        <v>118</v>
      </c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2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 t="s">
        <v>119</v>
      </c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2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 t="s">
        <v>120</v>
      </c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2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 t="s">
        <v>121</v>
      </c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2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 t="s">
        <v>122</v>
      </c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2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 t="s">
        <v>123</v>
      </c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2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 t="s">
        <v>124</v>
      </c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2"/>
    </row>
    <row r="34" spans="1:78" ht="13.5" customHeight="1">
      <c r="A34" s="2"/>
      <c r="B34" s="16"/>
      <c r="C34" s="67" t="s">
        <v>26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9"/>
      <c r="R34" s="67" t="s">
        <v>27</v>
      </c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19"/>
      <c r="AG34" s="67" t="s">
        <v>28</v>
      </c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19"/>
      <c r="AV34" s="67" t="s">
        <v>29</v>
      </c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18"/>
      <c r="BK34" s="2"/>
      <c r="BL34" s="46" t="s">
        <v>125</v>
      </c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2"/>
    </row>
    <row r="35" spans="1:78" ht="13.5" customHeight="1">
      <c r="A35" s="2"/>
      <c r="B35" s="1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19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19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19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18"/>
      <c r="BK35" s="2"/>
      <c r="BL35" s="46" t="s">
        <v>126</v>
      </c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2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0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2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0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2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0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2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0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2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0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2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0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2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0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2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0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2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3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5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1" t="s">
        <v>30</v>
      </c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4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147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 t="s">
        <v>128</v>
      </c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 t="s">
        <v>129</v>
      </c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 t="s">
        <v>130</v>
      </c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 t="s">
        <v>131</v>
      </c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 t="s">
        <v>132</v>
      </c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6"/>
      <c r="C56" s="67" t="s">
        <v>31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19"/>
      <c r="R56" s="67" t="s">
        <v>32</v>
      </c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19"/>
      <c r="AG56" s="67" t="s">
        <v>33</v>
      </c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19"/>
      <c r="AV56" s="67" t="s">
        <v>34</v>
      </c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6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19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19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19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68" t="s">
        <v>35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70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70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1" t="s">
        <v>36</v>
      </c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4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146</v>
      </c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7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 t="s">
        <v>133</v>
      </c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7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 t="s">
        <v>134</v>
      </c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7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 t="s">
        <v>135</v>
      </c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7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 t="s">
        <v>136</v>
      </c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7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 t="s">
        <v>137</v>
      </c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7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 t="s">
        <v>138</v>
      </c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7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 t="s">
        <v>139</v>
      </c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7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 t="s">
        <v>140</v>
      </c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7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 t="s">
        <v>141</v>
      </c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7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 t="s">
        <v>142</v>
      </c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7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 t="s">
        <v>143</v>
      </c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7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 t="s">
        <v>144</v>
      </c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7"/>
    </row>
    <row r="79" spans="1:78" ht="13.5" customHeight="1">
      <c r="A79" s="2"/>
      <c r="B79" s="16"/>
      <c r="C79" s="67" t="s">
        <v>37</v>
      </c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19"/>
      <c r="V79" s="19"/>
      <c r="W79" s="67" t="s">
        <v>38</v>
      </c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19"/>
      <c r="AP79" s="19"/>
      <c r="AQ79" s="67" t="s">
        <v>39</v>
      </c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17"/>
      <c r="BJ79" s="18"/>
      <c r="BK79" s="2"/>
      <c r="BL79" s="46" t="s">
        <v>145</v>
      </c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7"/>
    </row>
    <row r="80" spans="1:78" ht="13.5" customHeight="1">
      <c r="A80" s="2"/>
      <c r="B80" s="16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19"/>
      <c r="V80" s="19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19"/>
      <c r="AP80" s="19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17"/>
      <c r="BJ80" s="18"/>
      <c r="BK80" s="2"/>
      <c r="BL80" s="55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7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5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7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8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60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2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64:BZ65"/>
    <mergeCell ref="C79:T80"/>
    <mergeCell ref="W79:AN80"/>
    <mergeCell ref="AQ79:BH80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9" t="s">
        <v>51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52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53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6" t="s">
        <v>54</v>
      </c>
      <c r="B4" s="28"/>
      <c r="C4" s="28"/>
      <c r="D4" s="28"/>
      <c r="E4" s="28"/>
      <c r="F4" s="28"/>
      <c r="G4" s="28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55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56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57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58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59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60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61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62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63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64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65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92096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栃木県　真岡市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10.32</v>
      </c>
      <c r="P6" s="32">
        <f t="shared" si="3"/>
        <v>75.89</v>
      </c>
      <c r="Q6" s="32">
        <f t="shared" si="3"/>
        <v>2700</v>
      </c>
      <c r="R6" s="32">
        <f t="shared" si="3"/>
        <v>80907</v>
      </c>
      <c r="S6" s="32">
        <f t="shared" si="3"/>
        <v>167.34</v>
      </c>
      <c r="T6" s="32">
        <f t="shared" si="3"/>
        <v>483.49</v>
      </c>
      <c r="U6" s="32">
        <f t="shared" si="3"/>
        <v>8341</v>
      </c>
      <c r="V6" s="32">
        <f t="shared" si="3"/>
        <v>5.35</v>
      </c>
      <c r="W6" s="32">
        <f t="shared" si="3"/>
        <v>1559.07</v>
      </c>
      <c r="X6" s="33">
        <f>IF(X7="",NA(),X7)</f>
        <v>87.04</v>
      </c>
      <c r="Y6" s="33">
        <f t="shared" ref="Y6:AG6" si="4">IF(Y7="",NA(),Y7)</f>
        <v>96.06</v>
      </c>
      <c r="Z6" s="33">
        <f t="shared" si="4"/>
        <v>74.84</v>
      </c>
      <c r="AA6" s="33">
        <f t="shared" si="4"/>
        <v>93.89</v>
      </c>
      <c r="AB6" s="33">
        <f t="shared" si="4"/>
        <v>97.45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2198</v>
      </c>
      <c r="BF6" s="33">
        <f t="shared" ref="BF6:BN6" si="7">IF(BF7="",NA(),BF7)</f>
        <v>2084.31</v>
      </c>
      <c r="BG6" s="33">
        <f t="shared" si="7"/>
        <v>1967.2</v>
      </c>
      <c r="BH6" s="33">
        <f t="shared" si="7"/>
        <v>1816.54</v>
      </c>
      <c r="BI6" s="33">
        <f t="shared" si="7"/>
        <v>1688.61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70.62</v>
      </c>
      <c r="BQ6" s="33">
        <f t="shared" ref="BQ6:BY6" si="8">IF(BQ7="",NA(),BQ7)</f>
        <v>85.7</v>
      </c>
      <c r="BR6" s="33">
        <f t="shared" si="8"/>
        <v>79.14</v>
      </c>
      <c r="BS6" s="33">
        <f t="shared" si="8"/>
        <v>71.209999999999994</v>
      </c>
      <c r="BT6" s="33">
        <f t="shared" si="8"/>
        <v>67.56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188.84</v>
      </c>
      <c r="CB6" s="33">
        <f t="shared" ref="CB6:CJ6" si="9">IF(CB7="",NA(),CB7)</f>
        <v>157.16999999999999</v>
      </c>
      <c r="CC6" s="33">
        <f t="shared" si="9"/>
        <v>168.43</v>
      </c>
      <c r="CD6" s="33">
        <f t="shared" si="9"/>
        <v>190.54</v>
      </c>
      <c r="CE6" s="33">
        <f t="shared" si="9"/>
        <v>202.51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77.010000000000005</v>
      </c>
      <c r="CM6" s="33">
        <f t="shared" ref="CM6:CU6" si="10">IF(CM7="",NA(),CM7)</f>
        <v>79.97</v>
      </c>
      <c r="CN6" s="33">
        <f t="shared" si="10"/>
        <v>85.61</v>
      </c>
      <c r="CO6" s="33">
        <f t="shared" si="10"/>
        <v>92.99</v>
      </c>
      <c r="CP6" s="33">
        <f t="shared" si="10"/>
        <v>79.94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87.42</v>
      </c>
      <c r="CX6" s="33">
        <f t="shared" ref="CX6:DF6" si="11">IF(CX7="",NA(),CX7)</f>
        <v>88.08</v>
      </c>
      <c r="CY6" s="33">
        <f t="shared" si="11"/>
        <v>88.64</v>
      </c>
      <c r="CZ6" s="33">
        <f t="shared" si="11"/>
        <v>89.22</v>
      </c>
      <c r="DA6" s="33">
        <f t="shared" si="11"/>
        <v>90.34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0.02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92096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10.32</v>
      </c>
      <c r="P7" s="36">
        <v>75.89</v>
      </c>
      <c r="Q7" s="36">
        <v>2700</v>
      </c>
      <c r="R7" s="36">
        <v>80907</v>
      </c>
      <c r="S7" s="36">
        <v>167.34</v>
      </c>
      <c r="T7" s="36">
        <v>483.49</v>
      </c>
      <c r="U7" s="36">
        <v>8341</v>
      </c>
      <c r="V7" s="36">
        <v>5.35</v>
      </c>
      <c r="W7" s="36">
        <v>1559.07</v>
      </c>
      <c r="X7" s="36">
        <v>87.04</v>
      </c>
      <c r="Y7" s="36">
        <v>96.06</v>
      </c>
      <c r="Z7" s="36">
        <v>74.84</v>
      </c>
      <c r="AA7" s="36">
        <v>93.89</v>
      </c>
      <c r="AB7" s="36">
        <v>97.45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2198</v>
      </c>
      <c r="BF7" s="36">
        <v>2084.31</v>
      </c>
      <c r="BG7" s="36">
        <v>1967.2</v>
      </c>
      <c r="BH7" s="36">
        <v>1816.54</v>
      </c>
      <c r="BI7" s="36">
        <v>1688.61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70.62</v>
      </c>
      <c r="BQ7" s="36">
        <v>85.7</v>
      </c>
      <c r="BR7" s="36">
        <v>79.14</v>
      </c>
      <c r="BS7" s="36">
        <v>71.209999999999994</v>
      </c>
      <c r="BT7" s="36">
        <v>67.56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188.84</v>
      </c>
      <c r="CB7" s="36">
        <v>157.16999999999999</v>
      </c>
      <c r="CC7" s="36">
        <v>168.43</v>
      </c>
      <c r="CD7" s="36">
        <v>190.54</v>
      </c>
      <c r="CE7" s="36">
        <v>202.51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77.010000000000005</v>
      </c>
      <c r="CM7" s="36">
        <v>79.97</v>
      </c>
      <c r="CN7" s="36">
        <v>85.61</v>
      </c>
      <c r="CO7" s="36">
        <v>92.99</v>
      </c>
      <c r="CP7" s="36">
        <v>79.94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87.42</v>
      </c>
      <c r="CX7" s="36">
        <v>88.08</v>
      </c>
      <c r="CY7" s="36">
        <v>88.64</v>
      </c>
      <c r="CZ7" s="36">
        <v>89.22</v>
      </c>
      <c r="DA7" s="36">
        <v>90.34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0.02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2017-02-10T09:04:29Z</cp:lastPrinted>
  <dcterms:created xsi:type="dcterms:W3CDTF">2017-02-08T03:08:38Z</dcterms:created>
  <dcterms:modified xsi:type="dcterms:W3CDTF">2017-02-17T05:11:43Z</dcterms:modified>
  <cp:category/>
</cp:coreProperties>
</file>