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3市町回答\08真岡市\"/>
    </mc:Choice>
  </mc:AlternateContent>
  <workbookProtection workbookPassword="B501" lockStructure="1"/>
  <bookViews>
    <workbookView xWindow="0" yWindow="0" windowWidth="20490" windowHeight="90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<sst xmlns="http://schemas.openxmlformats.org/spreadsheetml/2006/main" count="217" uniqueCount="107">
  <si>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</si>
  <si>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</si>
  <si>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</si>
  <si>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</si>
  <si>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</si>
  <si>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</si>
  <si>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</si>
  <si>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</si>
  <si>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</si>
  <si>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</si>
  <si>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</si>
  <si>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</si>
  <si>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</si>
  <si>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</si>
  <si>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</si>
  <si>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</si>
  <si>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</si>
  <si>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</si>
  <si>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</si>
  <si>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</si>
  <si>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</si>
  <si>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</si>
  <si>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</si>
  <si>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</si>
  <si>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</si>
  <si>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</si>
  <si>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</si>
  <si>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</si>
  <si>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</si>
  <si>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</si>
  <si>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</si>
  <si>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</si>
  <si>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</si>
  <si>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</si>
  <si>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</si>
  <si>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</si>
  <si>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</si>
  <si>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</si>
  <si>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</si>
  <si>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</si>
  <si>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</si>
  <si>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</si>
  <si>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</si>
  <si>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</si>
  <si>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</si>
  <si>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</si>
  <si>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</si>
  <si>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</si>
  <si>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</si>
  <si>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</si>
  <si>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</si>
  <si>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</si>
  <si>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</si>
  <si>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</si>
  <si>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</si>
  <si>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</si>
  <si>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</si>
  <si>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</si>
  <si>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</si>
  <si>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</si>
  <si>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</si>
  <si>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</si>
  <si>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</si>
  <si>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</si>
  <si>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</si>
  <si>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</si>
  <si>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</si>
  <si>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</si>
  <si>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</si>
  <si>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</si>
  <si>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</si>
  <si>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</si>
  <si>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</si>
  <si>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</si>
  <si>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</si>
  <si>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</si>
  <si>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</si>
  <si>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</si>
  <si>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</si>
  <si>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</si>
  <si>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</si>
  <si>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</si>
  <si>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</si>
  <si>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</si>
  <si>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</si>
  <si>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</si>
  <si>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</si>
  <si>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</si>
  <si>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</si>
  <si>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</si>
  <si>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</si>
  <si>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</si>
  <si>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</si>
  <si>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真岡市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</si>
  <si>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</si>
  <si>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</si>
  <si>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</si>
  <si>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</si>
  <si>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</si>
  <si>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</si>
  <si>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</si>
  <si>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</si>
  <si>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</si>
  <si>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</si>
  <si>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有形固定資産減価償却率は類似団体平均と同水準であるが、管路施設については比較的新しいため、経年化率、更新率とも平均以下となっている。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3">
      <t>ドウスイジュン</t>
    </rPh>
    <rPh sb="28" eb="30">
      <t>カンロ</t>
    </rPh>
    <rPh sb="30" eb="32">
      <t>シセツ</t>
    </rPh>
    <rPh sb="37" eb="40">
      <t>ヒカクテキ</t>
    </rPh>
    <rPh sb="40" eb="41">
      <t>アタラ</t>
    </rPh>
    <rPh sb="46" eb="49">
      <t>ケイネンカ</t>
    </rPh>
    <rPh sb="49" eb="50">
      <t>リツ</t>
    </rPh>
    <rPh sb="51" eb="53">
      <t>コウシン</t>
    </rPh>
    <rPh sb="53" eb="54">
      <t>リツ</t>
    </rPh>
    <rPh sb="56" eb="58">
      <t>ヘイキン</t>
    </rPh>
    <rPh sb="58" eb="60">
      <t>イカ</t>
    </rPh>
    <phoneticPr fontId="4"/>
  </si>
  <si>
    <t>　水道水を安定的に供給するため、耐用年数を経過した設備の計画的な更新と施設の耐震化を推進するとともに新たな水源を確保する。
　また、給水収益を確保するため、漏水修繕による有収率の向上のほか、長期的な財政見通しをもとに水道料金の改定を検討していく。</t>
    <rPh sb="1" eb="4">
      <t>スイドウスイ</t>
    </rPh>
    <rPh sb="5" eb="7">
      <t>アンテイ</t>
    </rPh>
    <rPh sb="7" eb="8">
      <t>テキ</t>
    </rPh>
    <rPh sb="9" eb="11">
      <t>キョウキュウ</t>
    </rPh>
    <rPh sb="16" eb="18">
      <t>タイヨウ</t>
    </rPh>
    <rPh sb="18" eb="20">
      <t>ネンスウ</t>
    </rPh>
    <rPh sb="21" eb="23">
      <t>ケイカ</t>
    </rPh>
    <rPh sb="25" eb="27">
      <t>セツビ</t>
    </rPh>
    <rPh sb="28" eb="31">
      <t>ケイカクテキ</t>
    </rPh>
    <rPh sb="32" eb="34">
      <t>コウシン</t>
    </rPh>
    <rPh sb="35" eb="37">
      <t>シセツ</t>
    </rPh>
    <rPh sb="38" eb="41">
      <t>タイシンカ</t>
    </rPh>
    <rPh sb="42" eb="44">
      <t>スイシン</t>
    </rPh>
    <rPh sb="50" eb="51">
      <t>アラ</t>
    </rPh>
    <rPh sb="53" eb="55">
      <t>スイゲン</t>
    </rPh>
    <rPh sb="56" eb="58">
      <t>カクホ</t>
    </rPh>
    <rPh sb="66" eb="68">
      <t>キュウスイ</t>
    </rPh>
    <rPh sb="68" eb="70">
      <t>シュウエキ</t>
    </rPh>
    <rPh sb="71" eb="73">
      <t>カクホ</t>
    </rPh>
    <rPh sb="78" eb="80">
      <t>ロウスイ</t>
    </rPh>
    <rPh sb="80" eb="82">
      <t>シュウゼン</t>
    </rPh>
    <rPh sb="85" eb="87">
      <t>ユウシュウ</t>
    </rPh>
    <rPh sb="87" eb="88">
      <t>リツ</t>
    </rPh>
    <rPh sb="89" eb="91">
      <t>コウジョウ</t>
    </rPh>
    <rPh sb="95" eb="98">
      <t>チョウキテキ</t>
    </rPh>
    <rPh sb="99" eb="101">
      <t>ザイセイ</t>
    </rPh>
    <rPh sb="101" eb="103">
      <t>ミトオ</t>
    </rPh>
    <rPh sb="108" eb="110">
      <t>スイドウ</t>
    </rPh>
    <rPh sb="110" eb="112">
      <t>リョウキン</t>
    </rPh>
    <rPh sb="113" eb="115">
      <t>カイテイ</t>
    </rPh>
    <rPh sb="116" eb="118">
      <t>ケントウ</t>
    </rPh>
    <phoneticPr fontId="4"/>
  </si>
  <si>
    <t>　経常収支比率は平均を上回っているが、経営規模に比べて企業債残高が大きいことから、経常費用における利子負担の割合が高くなっている。このため、借入額の抑制等により債務残高の縮減に努めている。
　また、料金回収率が１００を下回る状況であることから、維持管理経費の削減とあわせて適正な料金収入を確保していく必要がある。</t>
    <rPh sb="1" eb="3">
      <t>ケイジョウ</t>
    </rPh>
    <rPh sb="3" eb="5">
      <t>シュウシ</t>
    </rPh>
    <rPh sb="5" eb="7">
      <t>ヒリツ</t>
    </rPh>
    <rPh sb="8" eb="10">
      <t>ヘイキン</t>
    </rPh>
    <rPh sb="11" eb="12">
      <t>ウエ</t>
    </rPh>
    <rPh sb="12" eb="13">
      <t>マワ</t>
    </rPh>
    <rPh sb="19" eb="21">
      <t>ケイエイ</t>
    </rPh>
    <rPh sb="21" eb="23">
      <t>キボ</t>
    </rPh>
    <rPh sb="24" eb="25">
      <t>クラ</t>
    </rPh>
    <rPh sb="27" eb="29">
      <t>キギョウ</t>
    </rPh>
    <rPh sb="29" eb="30">
      <t>サイ</t>
    </rPh>
    <rPh sb="30" eb="32">
      <t>ザンダカ</t>
    </rPh>
    <rPh sb="33" eb="34">
      <t>オオ</t>
    </rPh>
    <rPh sb="41" eb="43">
      <t>ケイジョウ</t>
    </rPh>
    <rPh sb="43" eb="45">
      <t>ヒヨウ</t>
    </rPh>
    <rPh sb="49" eb="51">
      <t>リシ</t>
    </rPh>
    <rPh sb="51" eb="53">
      <t>フタン</t>
    </rPh>
    <rPh sb="54" eb="56">
      <t>ワリアイ</t>
    </rPh>
    <rPh sb="57" eb="58">
      <t>タカ</t>
    </rPh>
    <rPh sb="70" eb="72">
      <t>カリイレ</t>
    </rPh>
    <rPh sb="72" eb="73">
      <t>ガク</t>
    </rPh>
    <rPh sb="74" eb="76">
      <t>ヨクセイ</t>
    </rPh>
    <rPh sb="76" eb="77">
      <t>トウ</t>
    </rPh>
    <rPh sb="80" eb="82">
      <t>サイム</t>
    </rPh>
    <rPh sb="82" eb="84">
      <t>ザンダカ</t>
    </rPh>
    <rPh sb="85" eb="87">
      <t>シュクゲン</t>
    </rPh>
    <rPh sb="88" eb="89">
      <t>ツト</t>
    </rPh>
    <rPh sb="99" eb="101">
      <t>リョウキン</t>
    </rPh>
    <rPh sb="101" eb="103">
      <t>カイシュウ</t>
    </rPh>
    <rPh sb="103" eb="104">
      <t>リツ</t>
    </rPh>
    <rPh sb="109" eb="111">
      <t>シタマワ</t>
    </rPh>
    <rPh sb="112" eb="114">
      <t>ジョウキョウ</t>
    </rPh>
    <rPh sb="122" eb="124">
      <t>イジ</t>
    </rPh>
    <rPh sb="124" eb="126">
      <t>カンリ</t>
    </rPh>
    <rPh sb="126" eb="128">
      <t>ケイヒ</t>
    </rPh>
    <rPh sb="129" eb="131">
      <t>サクゲン</t>
    </rPh>
    <rPh sb="136" eb="138">
      <t>テキセイ</t>
    </rPh>
    <rPh sb="139" eb="141">
      <t>リョウキン</t>
    </rPh>
    <rPh sb="141" eb="143">
      <t>シュウニュウ</t>
    </rPh>
    <rPh sb="144" eb="146">
      <t>カクホ</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</si>
</sst>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0.09</c:v>
                </c:pt>
                <c:pt idx="1">
                  <c:v>0.05</c:v>
                </c:pt>
                <c:pt idx="2">
                  <c:v>0.03</c:v>
                </c:pt>
                <c:pt idx="3">
                  <c:v>0.05</c:v>
                </c:pt>
                <c:pt idx="4">
                  <c:v>0.05</c:v>
                </c:pt>
              </c:numCache>
            </c:numRef>
          </c:val>
        </c:ser>
        <c:dLbls>
          <c:showLegendKey val="0"/>
          <c:showVal val="0"/>
          <c:showCatName val="0"/>
          <c:showSerName val="0"/>
          <c:showPercent val="0"/>
          <c:showBubbleSize val="0"/>
        </c:dLbls>
        <c:gapWidth val="150"/>
        <c:axId val="178647416"/>
        <c:axId val="181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78647416"/>
        <c:axId val="181486592"/>
      </c:lineChart>
      <c:dateAx>
        <c:axId val="178647416"/>
        <c:scaling>
          <c:orientation val="minMax"/>
        </c:scaling>
        <c:delete val="1"/>
        <c:axPos val="b"/>
        <c:numFmt formatCode="ge" sourceLinked="1"/>
        <c:majorTickMark val="none"/>
        <c:minorTickMark val="none"/>
        <c:tickLblPos val="none"/>
        <c:crossAx val="181486592"/>
        <c:crosses val="autoZero"/>
        <c:auto val="1"/>
        <c:lblOffset val="100"/>
        <c:baseTimeUnit val="years"/>
      </c:dateAx>
      <c:valAx>
        <c:axId val="181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71.89</c:v>
                </c:pt>
                <c:pt idx="1">
                  <c:v>68.41</c:v>
                </c:pt>
                <c:pt idx="2">
                  <c:v>68.930000000000007</c:v>
                </c:pt>
                <c:pt idx="3">
                  <c:v>72.28</c:v>
                </c:pt>
                <c:pt idx="4">
                  <c:v>71.400000000000006</c:v>
                </c:pt>
              </c:numCache>
            </c:numRef>
          </c:val>
        </c:ser>
        <c:dLbls>
          <c:showLegendKey val="0"/>
          <c:showVal val="0"/>
          <c:showCatName val="0"/>
          <c:showSerName val="0"/>
          <c:showPercent val="0"/>
          <c:showBubbleSize val="0"/>
        </c:dLbls>
        <c:gapWidth val="150"/>
        <c:axId val="237343432"/>
        <c:axId val="23734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37343432"/>
        <c:axId val="237343824"/>
      </c:lineChart>
      <c:dateAx>
        <c:axId val="237343432"/>
        <c:scaling>
          <c:orientation val="minMax"/>
        </c:scaling>
        <c:delete val="1"/>
        <c:axPos val="b"/>
        <c:numFmt formatCode="ge" sourceLinked="1"/>
        <c:majorTickMark val="none"/>
        <c:minorTickMark val="none"/>
        <c:tickLblPos val="none"/>
        <c:crossAx val="237343824"/>
        <c:crosses val="autoZero"/>
        <c:auto val="1"/>
        <c:lblOffset val="100"/>
        <c:baseTimeUnit val="years"/>
      </c:dateAx>
      <c:valAx>
        <c:axId val="2373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88.6</c:v>
                </c:pt>
                <c:pt idx="1">
                  <c:v>87.89</c:v>
                </c:pt>
                <c:pt idx="2">
                  <c:v>88.46</c:v>
                </c:pt>
                <c:pt idx="3">
                  <c:v>87.95</c:v>
                </c:pt>
                <c:pt idx="4">
                  <c:v>85.85</c:v>
                </c:pt>
              </c:numCache>
            </c:numRef>
          </c:val>
        </c:ser>
        <c:dLbls>
          <c:showLegendKey val="0"/>
          <c:showVal val="0"/>
          <c:showCatName val="0"/>
          <c:showSerName val="0"/>
          <c:showPercent val="0"/>
          <c:showBubbleSize val="0"/>
        </c:dLbls>
        <c:gapWidth val="150"/>
        <c:axId val="237345000"/>
        <c:axId val="23772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37345000"/>
        <c:axId val="237725680"/>
      </c:lineChart>
      <c:dateAx>
        <c:axId val="237345000"/>
        <c:scaling>
          <c:orientation val="minMax"/>
        </c:scaling>
        <c:delete val="1"/>
        <c:axPos val="b"/>
        <c:numFmt formatCode="ge" sourceLinked="1"/>
        <c:majorTickMark val="none"/>
        <c:minorTickMark val="none"/>
        <c:tickLblPos val="none"/>
        <c:crossAx val="237725680"/>
        <c:crosses val="autoZero"/>
        <c:auto val="1"/>
        <c:lblOffset val="100"/>
        <c:baseTimeUnit val="years"/>
      </c:dateAx>
      <c:valAx>
        <c:axId val="2377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118.44</c:v>
                </c:pt>
                <c:pt idx="1">
                  <c:v>119.65</c:v>
                </c:pt>
                <c:pt idx="2">
                  <c:v>122.69</c:v>
                </c:pt>
                <c:pt idx="3">
                  <c:v>122.83</c:v>
                </c:pt>
                <c:pt idx="4">
                  <c:v>124.18</c:v>
                </c:pt>
              </c:numCache>
            </c:numRef>
          </c:val>
        </c:ser>
        <c:dLbls>
          <c:showLegendKey val="0"/>
          <c:showVal val="0"/>
          <c:showCatName val="0"/>
          <c:showSerName val="0"/>
          <c:showPercent val="0"/>
          <c:showBubbleSize val="0"/>
        </c:dLbls>
        <c:gapWidth val="150"/>
        <c:axId val="181487768"/>
        <c:axId val="1814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81487768"/>
        <c:axId val="181488160"/>
      </c:lineChart>
      <c:dateAx>
        <c:axId val="181487768"/>
        <c:scaling>
          <c:orientation val="minMax"/>
        </c:scaling>
        <c:delete val="1"/>
        <c:axPos val="b"/>
        <c:numFmt formatCode="ge" sourceLinked="1"/>
        <c:majorTickMark val="none"/>
        <c:minorTickMark val="none"/>
        <c:tickLblPos val="none"/>
        <c:crossAx val="181488160"/>
        <c:crosses val="autoZero"/>
        <c:auto val="1"/>
        <c:lblOffset val="100"/>
        <c:baseTimeUnit val="years"/>
      </c:dateAx>
      <c:valAx>
        <c:axId val="18148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38.85</c:v>
                </c:pt>
                <c:pt idx="1">
                  <c:v>40.54</c:v>
                </c:pt>
                <c:pt idx="2">
                  <c:v>42.19</c:v>
                </c:pt>
                <c:pt idx="3">
                  <c:v>43.98</c:v>
                </c:pt>
                <c:pt idx="4">
                  <c:v>44.94</c:v>
                </c:pt>
              </c:numCache>
            </c:numRef>
          </c:val>
        </c:ser>
        <c:dLbls>
          <c:showLegendKey val="0"/>
          <c:showVal val="0"/>
          <c:showCatName val="0"/>
          <c:showSerName val="0"/>
          <c:showPercent val="0"/>
          <c:showBubbleSize val="0"/>
        </c:dLbls>
        <c:gapWidth val="150"/>
        <c:axId val="181489336"/>
        <c:axId val="1814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81489336"/>
        <c:axId val="181489728"/>
      </c:lineChart>
      <c:dateAx>
        <c:axId val="181489336"/>
        <c:scaling>
          <c:orientation val="minMax"/>
        </c:scaling>
        <c:delete val="1"/>
        <c:axPos val="b"/>
        <c:numFmt formatCode="ge" sourceLinked="1"/>
        <c:majorTickMark val="none"/>
        <c:minorTickMark val="none"/>
        <c:tickLblPos val="none"/>
        <c:crossAx val="181489728"/>
        <c:crosses val="autoZero"/>
        <c:auto val="1"/>
        <c:lblOffset val="100"/>
        <c:baseTimeUnit val="years"/>
      </c:dateAx>
      <c:valAx>
        <c:axId val="1814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8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0.98</c:v>
                </c:pt>
                <c:pt idx="1">
                  <c:v>0.98</c:v>
                </c:pt>
                <c:pt idx="2">
                  <c:v>1.02</c:v>
                </c:pt>
                <c:pt idx="3">
                  <c:v>1.01</c:v>
                </c:pt>
                <c:pt idx="4">
                  <c:v>0.98</c:v>
                </c:pt>
              </c:numCache>
            </c:numRef>
          </c:val>
        </c:ser>
        <c:dLbls>
          <c:showLegendKey val="0"/>
          <c:showVal val="0"/>
          <c:showCatName val="0"/>
          <c:showSerName val="0"/>
          <c:showPercent val="0"/>
          <c:showBubbleSize val="0"/>
        </c:dLbls>
        <c:gapWidth val="150"/>
        <c:axId val="237485992"/>
        <c:axId val="23748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37485992"/>
        <c:axId val="237486384"/>
      </c:lineChart>
      <c:dateAx>
        <c:axId val="237485992"/>
        <c:scaling>
          <c:orientation val="minMax"/>
        </c:scaling>
        <c:delete val="1"/>
        <c:axPos val="b"/>
        <c:numFmt formatCode="ge" sourceLinked="1"/>
        <c:majorTickMark val="none"/>
        <c:minorTickMark val="none"/>
        <c:tickLblPos val="none"/>
        <c:crossAx val="237486384"/>
        <c:crosses val="autoZero"/>
        <c:auto val="1"/>
        <c:lblOffset val="100"/>
        <c:baseTimeUnit val="years"/>
      </c:dateAx>
      <c:valAx>
        <c:axId val="23748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487560"/>
        <c:axId val="23748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37487560"/>
        <c:axId val="237487952"/>
      </c:lineChart>
      <c:dateAx>
        <c:axId val="237487560"/>
        <c:scaling>
          <c:orientation val="minMax"/>
        </c:scaling>
        <c:delete val="1"/>
        <c:axPos val="b"/>
        <c:numFmt formatCode="ge" sourceLinked="1"/>
        <c:majorTickMark val="none"/>
        <c:minorTickMark val="none"/>
        <c:tickLblPos val="none"/>
        <c:crossAx val="237487952"/>
        <c:crosses val="autoZero"/>
        <c:auto val="1"/>
        <c:lblOffset val="100"/>
        <c:baseTimeUnit val="years"/>
      </c:dateAx>
      <c:valAx>
        <c:axId val="23748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4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885.21</c:v>
                </c:pt>
                <c:pt idx="1">
                  <c:v>1422.56</c:v>
                </c:pt>
                <c:pt idx="2">
                  <c:v>1755.4</c:v>
                </c:pt>
                <c:pt idx="3">
                  <c:v>1730.36</c:v>
                </c:pt>
                <c:pt idx="4">
                  <c:v>465.5</c:v>
                </c:pt>
              </c:numCache>
            </c:numRef>
          </c:val>
        </c:ser>
        <c:dLbls>
          <c:showLegendKey val="0"/>
          <c:showVal val="0"/>
          <c:showCatName val="0"/>
          <c:showSerName val="0"/>
          <c:showPercent val="0"/>
          <c:showBubbleSize val="0"/>
        </c:dLbls>
        <c:gapWidth val="150"/>
        <c:axId val="237489128"/>
        <c:axId val="2373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37489128"/>
        <c:axId val="237331232"/>
      </c:lineChart>
      <c:dateAx>
        <c:axId val="237489128"/>
        <c:scaling>
          <c:orientation val="minMax"/>
        </c:scaling>
        <c:delete val="1"/>
        <c:axPos val="b"/>
        <c:numFmt formatCode="ge" sourceLinked="1"/>
        <c:majorTickMark val="none"/>
        <c:minorTickMark val="none"/>
        <c:tickLblPos val="none"/>
        <c:crossAx val="237331232"/>
        <c:crosses val="autoZero"/>
        <c:auto val="1"/>
        <c:lblOffset val="100"/>
        <c:baseTimeUnit val="years"/>
      </c:dateAx>
      <c:valAx>
        <c:axId val="23733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48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589.07000000000005</c:v>
                </c:pt>
                <c:pt idx="1">
                  <c:v>580.89</c:v>
                </c:pt>
                <c:pt idx="2">
                  <c:v>549.98</c:v>
                </c:pt>
                <c:pt idx="3">
                  <c:v>525.72</c:v>
                </c:pt>
                <c:pt idx="4">
                  <c:v>518.34</c:v>
                </c:pt>
              </c:numCache>
            </c:numRef>
          </c:val>
        </c:ser>
        <c:dLbls>
          <c:showLegendKey val="0"/>
          <c:showVal val="0"/>
          <c:showCatName val="0"/>
          <c:showSerName val="0"/>
          <c:showPercent val="0"/>
          <c:showBubbleSize val="0"/>
        </c:dLbls>
        <c:gapWidth val="150"/>
        <c:axId val="237332408"/>
        <c:axId val="237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37332408"/>
        <c:axId val="237332800"/>
      </c:lineChart>
      <c:dateAx>
        <c:axId val="237332408"/>
        <c:scaling>
          <c:orientation val="minMax"/>
        </c:scaling>
        <c:delete val="1"/>
        <c:axPos val="b"/>
        <c:numFmt formatCode="ge" sourceLinked="1"/>
        <c:majorTickMark val="none"/>
        <c:minorTickMark val="none"/>
        <c:tickLblPos val="none"/>
        <c:crossAx val="237332800"/>
        <c:crosses val="autoZero"/>
        <c:auto val="1"/>
        <c:lblOffset val="100"/>
        <c:baseTimeUnit val="years"/>
      </c:dateAx>
      <c:valAx>
        <c:axId val="2373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33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92.69</c:v>
                </c:pt>
                <c:pt idx="1">
                  <c:v>92.7</c:v>
                </c:pt>
                <c:pt idx="2">
                  <c:v>94.2</c:v>
                </c:pt>
                <c:pt idx="3">
                  <c:v>93.08</c:v>
                </c:pt>
                <c:pt idx="4">
                  <c:v>97.24</c:v>
                </c:pt>
              </c:numCache>
            </c:numRef>
          </c:val>
        </c:ser>
        <c:dLbls>
          <c:showLegendKey val="0"/>
          <c:showVal val="0"/>
          <c:showCatName val="0"/>
          <c:showSerName val="0"/>
          <c:showPercent val="0"/>
          <c:showBubbleSize val="0"/>
        </c:dLbls>
        <c:gapWidth val="150"/>
        <c:axId val="237333976"/>
        <c:axId val="2373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37333976"/>
        <c:axId val="237334368"/>
      </c:lineChart>
      <c:dateAx>
        <c:axId val="237333976"/>
        <c:scaling>
          <c:orientation val="minMax"/>
        </c:scaling>
        <c:delete val="1"/>
        <c:axPos val="b"/>
        <c:numFmt formatCode="ge" sourceLinked="1"/>
        <c:majorTickMark val="none"/>
        <c:minorTickMark val="none"/>
        <c:tickLblPos val="none"/>
        <c:crossAx val="237334368"/>
        <c:crosses val="autoZero"/>
        <c:auto val="1"/>
        <c:lblOffset val="100"/>
        <c:baseTimeUnit val="years"/>
      </c:dateAx>
      <c:valAx>
        <c:axId val="2373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183.14</c:v>
                </c:pt>
                <c:pt idx="1">
                  <c:v>182.02</c:v>
                </c:pt>
                <c:pt idx="2">
                  <c:v>179.56</c:v>
                </c:pt>
                <c:pt idx="3">
                  <c:v>181.48</c:v>
                </c:pt>
                <c:pt idx="4">
                  <c:v>173.75</c:v>
                </c:pt>
              </c:numCache>
            </c:numRef>
          </c:val>
        </c:ser>
        <c:dLbls>
          <c:showLegendKey val="0"/>
          <c:showVal val="0"/>
          <c:showCatName val="0"/>
          <c:showSerName val="0"/>
          <c:showPercent val="0"/>
          <c:showBubbleSize val="0"/>
        </c:dLbls>
        <c:gapWidth val="150"/>
        <c:axId val="237341864"/>
        <c:axId val="23734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37341864"/>
        <c:axId val="237342256"/>
      </c:lineChart>
      <c:dateAx>
        <c:axId val="237341864"/>
        <c:scaling>
          <c:orientation val="minMax"/>
        </c:scaling>
        <c:delete val="1"/>
        <c:axPos val="b"/>
        <c:numFmt formatCode="ge" sourceLinked="1"/>
        <c:majorTickMark val="none"/>
        <c:minorTickMark val="none"/>
        <c:tickLblPos val="none"/>
        <c:crossAx val="237342256"/>
        <c:crosses val="autoZero"/>
        <c:auto val="1"/>
        <c:lblOffset val="100"/>
        <c:baseTimeUnit val="years"/>
      </c:dateAx>
      <c:valAx>
        <c:axId val="2373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H7" sqref="BH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真岡市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81311</v>
      </c>
      <c r="AJ8" s="75"/>
      <c r="AK8" s="75"/>
      <c r="AL8" s="75"/>
      <c r="AM8" s="75"/>
      <c r="AN8" s="75"/>
      <c r="AO8" s="75"/>
      <c r="AP8" s="76"/>
      <c r="AQ8" s="57">
        <f>データ!R6</f>
        <v>167.34</v>
      </c>
      <c r="AR8" s="57"/>
      <c r="AS8" s="57"/>
      <c r="AT8" s="57"/>
      <c r="AU8" s="57"/>
      <c r="AV8" s="57"/>
      <c r="AW8" s="57"/>
      <c r="AX8" s="57"/>
      <c r="AY8" s="57">
        <f>データ!S6</f>
        <v>485.9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62.6</v>
      </c>
      <c r="K10" s="57"/>
      <c r="L10" s="57"/>
      <c r="M10" s="57"/>
      <c r="N10" s="57"/>
      <c r="O10" s="57"/>
      <c r="P10" s="57"/>
      <c r="Q10" s="57"/>
      <c r="R10" s="57">
        <f>データ!O6</f>
        <v>83.56</v>
      </c>
      <c r="S10" s="57"/>
      <c r="T10" s="57"/>
      <c r="U10" s="57"/>
      <c r="V10" s="57"/>
      <c r="W10" s="57"/>
      <c r="X10" s="57"/>
      <c r="Y10" s="57"/>
      <c r="Z10" s="65">
        <f>データ!P6</f>
        <v>3132</v>
      </c>
      <c r="AA10" s="65"/>
      <c r="AB10" s="65"/>
      <c r="AC10" s="65"/>
      <c r="AD10" s="65"/>
      <c r="AE10" s="65"/>
      <c r="AF10" s="65"/>
      <c r="AG10" s="65"/>
      <c r="AH10" s="2"/>
      <c r="AI10" s="65">
        <f>データ!T6</f>
        <v>67783</v>
      </c>
      <c r="AJ10" s="65"/>
      <c r="AK10" s="65"/>
      <c r="AL10" s="65"/>
      <c r="AM10" s="65"/>
      <c r="AN10" s="65"/>
      <c r="AO10" s="65"/>
      <c r="AP10" s="65"/>
      <c r="AQ10" s="57">
        <f>データ!U6</f>
        <v>73.94</v>
      </c>
      <c r="AR10" s="57"/>
      <c r="AS10" s="57"/>
      <c r="AT10" s="57"/>
      <c r="AU10" s="57"/>
      <c r="AV10" s="57"/>
      <c r="AW10" s="57"/>
      <c r="AX10" s="57"/>
      <c r="AY10" s="57">
        <f>データ!V6</f>
        <v>916.73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92096</v>
      </c>
      <c r="D6" s="31">
        <f t="shared" si="3"/>
        <v>46</v>
      </c>
      <c r="E6" s="31">
        <f t="shared" si="3"/>
        <v>1</v>
      </c>
      <c r="F6" s="31">
        <f t="shared" si="3"/>
        <v>0</v>
      </c>
      <c r="G6" s="31">
        <f t="shared" si="3"/>
        <v>1</v>
      </c>
      <c r="H6" s="31" t="str">
        <f t="shared" si="3"/>
        <v>栃木県　真岡市</v>
      </c>
      <c r="I6" s="31" t="str">
        <f t="shared" si="3"/>
        <v>法適用</v>
      </c>
      <c r="J6" s="31" t="str">
        <f t="shared" si="3"/>
        <v>水道事業</v>
      </c>
      <c r="K6" s="31" t="str">
        <f t="shared" si="3"/>
        <v>末端給水事業</v>
      </c>
      <c r="L6" s="31" t="str">
        <f t="shared" si="3"/>
        <v>A4</v>
      </c>
      <c r="M6" s="32" t="str">
        <f t="shared" si="3"/>
        <v>-</v>
      </c>
      <c r="N6" s="32">
        <f t="shared" si="3"/>
        <v>62.6</v>
      </c>
      <c r="O6" s="32">
        <f t="shared" si="3"/>
        <v>83.56</v>
      </c>
      <c r="P6" s="32">
        <f t="shared" si="3"/>
        <v>3132</v>
      </c>
      <c r="Q6" s="32">
        <f t="shared" si="3"/>
        <v>81311</v>
      </c>
      <c r="R6" s="32">
        <f t="shared" si="3"/>
        <v>167.34</v>
      </c>
      <c r="S6" s="32">
        <f t="shared" si="3"/>
        <v>485.9</v>
      </c>
      <c r="T6" s="32">
        <f t="shared" si="3"/>
        <v>67783</v>
      </c>
      <c r="U6" s="32">
        <f t="shared" si="3"/>
        <v>73.94</v>
      </c>
      <c r="V6" s="32">
        <f t="shared" si="3"/>
        <v>916.73</v>
      </c>
      <c r="W6" s="33">
        <f>IF(W7="",NA(),W7)</f>
        <v>118.44</v>
      </c>
      <c r="X6" s="33">
        <f t="shared" ref="X6:AF6" si="4">IF(X7="",NA(),X7)</f>
        <v>119.65</v>
      </c>
      <c r="Y6" s="33">
        <f t="shared" si="4"/>
        <v>122.69</v>
      </c>
      <c r="Z6" s="33">
        <f t="shared" si="4"/>
        <v>122.83</v>
      </c>
      <c r="AA6" s="33">
        <f t="shared" si="4"/>
        <v>124.18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885.21</v>
      </c>
      <c r="AT6" s="33">
        <f t="shared" ref="AT6:BB6" si="6">IF(AT7="",NA(),AT7)</f>
        <v>1422.56</v>
      </c>
      <c r="AU6" s="33">
        <f t="shared" si="6"/>
        <v>1755.4</v>
      </c>
      <c r="AV6" s="33">
        <f t="shared" si="6"/>
        <v>1730.36</v>
      </c>
      <c r="AW6" s="33">
        <f t="shared" si="6"/>
        <v>465.5</v>
      </c>
      <c r="AX6" s="33">
        <f t="shared" si="6"/>
        <v>699.11</v>
      </c>
      <c r="AY6" s="33">
        <f t="shared" si="6"/>
        <v>695.41</v>
      </c>
      <c r="AZ6" s="33">
        <f t="shared" si="6"/>
        <v>701</v>
      </c>
      <c r="BA6" s="33">
        <f t="shared" si="6"/>
        <v>739.59</v>
      </c>
      <c r="BB6" s="33">
        <f t="shared" si="6"/>
        <v>335.95</v>
      </c>
      <c r="BC6" s="32" t="str">
        <f>IF(BC7="","",IF(BC7="-","【-】","【"&amp;SUBSTITUTE(TEXT(BC7,"#,##0.00"),"-","△")&amp;"】"))</f>
        <v>【264.16】</v>
      </c>
      <c r="BD6" s="33">
        <f>IF(BD7="",NA(),BD7)</f>
        <v>589.07000000000005</v>
      </c>
      <c r="BE6" s="33">
        <f t="shared" ref="BE6:BM6" si="7">IF(BE7="",NA(),BE7)</f>
        <v>580.89</v>
      </c>
      <c r="BF6" s="33">
        <f t="shared" si="7"/>
        <v>549.98</v>
      </c>
      <c r="BG6" s="33">
        <f t="shared" si="7"/>
        <v>525.72</v>
      </c>
      <c r="BH6" s="33">
        <f t="shared" si="7"/>
        <v>518.34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92.69</v>
      </c>
      <c r="BP6" s="33">
        <f t="shared" ref="BP6:BX6" si="8">IF(BP7="",NA(),BP7)</f>
        <v>92.7</v>
      </c>
      <c r="BQ6" s="33">
        <f t="shared" si="8"/>
        <v>94.2</v>
      </c>
      <c r="BR6" s="33">
        <f t="shared" si="8"/>
        <v>93.08</v>
      </c>
      <c r="BS6" s="33">
        <f t="shared" si="8"/>
        <v>97.24</v>
      </c>
      <c r="BT6" s="33">
        <f t="shared" si="8"/>
        <v>101.27</v>
      </c>
      <c r="BU6" s="33">
        <f t="shared" si="8"/>
        <v>99.61</v>
      </c>
      <c r="BV6" s="33">
        <f t="shared" si="8"/>
        <v>100.27</v>
      </c>
      <c r="BW6" s="33">
        <f t="shared" si="8"/>
        <v>99.46</v>
      </c>
      <c r="BX6" s="33">
        <f t="shared" si="8"/>
        <v>105.21</v>
      </c>
      <c r="BY6" s="32" t="str">
        <f>IF(BY7="","",IF(BY7="-","【-】","【"&amp;SUBSTITUTE(TEXT(BY7,"#,##0.00"),"-","△")&amp;"】"))</f>
        <v>【104.60】</v>
      </c>
      <c r="BZ6" s="33">
        <f>IF(BZ7="",NA(),BZ7)</f>
        <v>183.14</v>
      </c>
      <c r="CA6" s="33">
        <f t="shared" ref="CA6:CI6" si="9">IF(CA7="",NA(),CA7)</f>
        <v>182.02</v>
      </c>
      <c r="CB6" s="33">
        <f t="shared" si="9"/>
        <v>179.56</v>
      </c>
      <c r="CC6" s="33">
        <f t="shared" si="9"/>
        <v>181.48</v>
      </c>
      <c r="CD6" s="33">
        <f t="shared" si="9"/>
        <v>173.75</v>
      </c>
      <c r="CE6" s="33">
        <f t="shared" si="9"/>
        <v>167.74</v>
      </c>
      <c r="CF6" s="33">
        <f t="shared" si="9"/>
        <v>169.59</v>
      </c>
      <c r="CG6" s="33">
        <f t="shared" si="9"/>
        <v>169.62</v>
      </c>
      <c r="CH6" s="33">
        <f t="shared" si="9"/>
        <v>171.78</v>
      </c>
      <c r="CI6" s="33">
        <f t="shared" si="9"/>
        <v>162.59</v>
      </c>
      <c r="CJ6" s="32" t="str">
        <f>IF(CJ7="","",IF(CJ7="-","【-】","【"&amp;SUBSTITUTE(TEXT(CJ7,"#,##0.00"),"-","△")&amp;"】"))</f>
        <v>【164.21】</v>
      </c>
      <c r="CK6" s="33">
        <f>IF(CK7="",NA(),CK7)</f>
        <v>71.89</v>
      </c>
      <c r="CL6" s="33">
        <f t="shared" ref="CL6:CT6" si="10">IF(CL7="",NA(),CL7)</f>
        <v>68.41</v>
      </c>
      <c r="CM6" s="33">
        <f t="shared" si="10"/>
        <v>68.930000000000007</v>
      </c>
      <c r="CN6" s="33">
        <f t="shared" si="10"/>
        <v>72.28</v>
      </c>
      <c r="CO6" s="33">
        <f t="shared" si="10"/>
        <v>71.400000000000006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88.6</v>
      </c>
      <c r="CW6" s="33">
        <f t="shared" ref="CW6:DE6" si="11">IF(CW7="",NA(),CW7)</f>
        <v>87.89</v>
      </c>
      <c r="CX6" s="33">
        <f t="shared" si="11"/>
        <v>88.46</v>
      </c>
      <c r="CY6" s="33">
        <f t="shared" si="11"/>
        <v>87.95</v>
      </c>
      <c r="CZ6" s="33">
        <f t="shared" si="11"/>
        <v>85.85</v>
      </c>
      <c r="DA6" s="33">
        <f t="shared" si="11"/>
        <v>87.92</v>
      </c>
      <c r="DB6" s="33">
        <f t="shared" si="11"/>
        <v>87.33</v>
      </c>
      <c r="DC6" s="33">
        <f t="shared" si="11"/>
        <v>87.65</v>
      </c>
      <c r="DD6" s="33">
        <f t="shared" si="11"/>
        <v>87.63</v>
      </c>
      <c r="DE6" s="33">
        <f t="shared" si="11"/>
        <v>87.6</v>
      </c>
      <c r="DF6" s="32" t="str">
        <f>IF(DF7="","",IF(DF7="-","【-】","【"&amp;SUBSTITUTE(TEXT(DF7,"#,##0.00"),"-","△")&amp;"】"))</f>
        <v>【89.78】</v>
      </c>
      <c r="DG6" s="33">
        <f>IF(DG7="",NA(),DG7)</f>
        <v>38.85</v>
      </c>
      <c r="DH6" s="33">
        <f t="shared" ref="DH6:DP6" si="12">IF(DH7="",NA(),DH7)</f>
        <v>40.54</v>
      </c>
      <c r="DI6" s="33">
        <f t="shared" si="12"/>
        <v>42.19</v>
      </c>
      <c r="DJ6" s="33">
        <f t="shared" si="12"/>
        <v>43.98</v>
      </c>
      <c r="DK6" s="33">
        <f t="shared" si="12"/>
        <v>44.94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0.98</v>
      </c>
      <c r="DS6" s="33">
        <f t="shared" ref="DS6:EA6" si="13">IF(DS7="",NA(),DS7)</f>
        <v>0.98</v>
      </c>
      <c r="DT6" s="33">
        <f t="shared" si="13"/>
        <v>1.02</v>
      </c>
      <c r="DU6" s="33">
        <f t="shared" si="13"/>
        <v>1.01</v>
      </c>
      <c r="DV6" s="33">
        <f t="shared" si="13"/>
        <v>0.98</v>
      </c>
      <c r="DW6" s="33">
        <f t="shared" si="13"/>
        <v>6.92</v>
      </c>
      <c r="DX6" s="33">
        <f t="shared" si="13"/>
        <v>7.67</v>
      </c>
      <c r="DY6" s="33">
        <f t="shared" si="13"/>
        <v>8.4</v>
      </c>
      <c r="DZ6" s="33">
        <f t="shared" si="13"/>
        <v>9.7100000000000009</v>
      </c>
      <c r="EA6" s="33">
        <f t="shared" si="13"/>
        <v>10.71</v>
      </c>
      <c r="EB6" s="32" t="str">
        <f>IF(EB7="","",IF(EB7="-","【-】","【"&amp;SUBSTITUTE(TEXT(EB7,"#,##0.00"),"-","△")&amp;"】"))</f>
        <v>【12.42】</v>
      </c>
      <c r="EC6" s="33">
        <f>IF(EC7="",NA(),EC7)</f>
        <v>0.09</v>
      </c>
      <c r="ED6" s="33">
        <f t="shared" ref="ED6:EL6" si="14">IF(ED7="",NA(),ED7)</f>
        <v>0.05</v>
      </c>
      <c r="EE6" s="33">
        <f t="shared" si="14"/>
        <v>0.03</v>
      </c>
      <c r="EF6" s="33">
        <f t="shared" si="14"/>
        <v>0.05</v>
      </c>
      <c r="EG6" s="33">
        <f t="shared" si="14"/>
        <v>0.05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92096</v>
      </c>
      <c r="D7" s="35">
        <v>46</v>
      </c>
      <c r="E7" s="35">
        <v>1</v>
      </c>
      <c r="F7" s="35">
        <v>0</v>
      </c>
      <c r="G7" s="35">
        <v>1</v>
      </c>
      <c r="H7" s="35" t="s">
        <v>93</v>
      </c>
      <c r="I7" s="35" t="s">
        <v>94</v>
      </c>
      <c r="J7" s="35" t="s">
        <v>95</v>
      </c>
      <c r="K7" s="35" t="s">
        <v>96</v>
      </c>
      <c r="L7" s="35" t="s">
        <v>97</v>
      </c>
      <c r="M7" s="36" t="s">
        <v>98</v>
      </c>
      <c r="N7" s="36">
        <v>62.6</v>
      </c>
      <c r="O7" s="36">
        <v>83.56</v>
      </c>
      <c r="P7" s="36">
        <v>3132</v>
      </c>
      <c r="Q7" s="36">
        <v>81311</v>
      </c>
      <c r="R7" s="36">
        <v>167.34</v>
      </c>
      <c r="S7" s="36">
        <v>485.9</v>
      </c>
      <c r="T7" s="36">
        <v>67783</v>
      </c>
      <c r="U7" s="36">
        <v>73.94</v>
      </c>
      <c r="V7" s="36">
        <v>916.73</v>
      </c>
      <c r="W7" s="36">
        <v>118.44</v>
      </c>
      <c r="X7" s="36">
        <v>119.65</v>
      </c>
      <c r="Y7" s="36">
        <v>122.69</v>
      </c>
      <c r="Z7" s="36">
        <v>122.83</v>
      </c>
      <c r="AA7" s="36">
        <v>124.18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885.21</v>
      </c>
      <c r="AT7" s="36">
        <v>1422.56</v>
      </c>
      <c r="AU7" s="36">
        <v>1755.4</v>
      </c>
      <c r="AV7" s="36">
        <v>1730.36</v>
      </c>
      <c r="AW7" s="36">
        <v>465.5</v>
      </c>
      <c r="AX7" s="36">
        <v>699.11</v>
      </c>
      <c r="AY7" s="36">
        <v>695.41</v>
      </c>
      <c r="AZ7" s="36">
        <v>701</v>
      </c>
      <c r="BA7" s="36">
        <v>739.59</v>
      </c>
      <c r="BB7" s="36">
        <v>335.95</v>
      </c>
      <c r="BC7" s="36">
        <v>264.16000000000003</v>
      </c>
      <c r="BD7" s="36">
        <v>589.07000000000005</v>
      </c>
      <c r="BE7" s="36">
        <v>580.89</v>
      </c>
      <c r="BF7" s="36">
        <v>549.98</v>
      </c>
      <c r="BG7" s="36">
        <v>525.72</v>
      </c>
      <c r="BH7" s="36">
        <v>518.34</v>
      </c>
      <c r="BI7" s="36">
        <v>339.69</v>
      </c>
      <c r="BJ7" s="36">
        <v>343.45</v>
      </c>
      <c r="BK7" s="36">
        <v>330.99</v>
      </c>
      <c r="BL7" s="36">
        <v>324.08999999999997</v>
      </c>
      <c r="BM7" s="36">
        <v>319.82</v>
      </c>
      <c r="BN7" s="36">
        <v>283.72000000000003</v>
      </c>
      <c r="BO7" s="36">
        <v>92.69</v>
      </c>
      <c r="BP7" s="36">
        <v>92.7</v>
      </c>
      <c r="BQ7" s="36">
        <v>94.2</v>
      </c>
      <c r="BR7" s="36">
        <v>93.08</v>
      </c>
      <c r="BS7" s="36">
        <v>97.24</v>
      </c>
      <c r="BT7" s="36">
        <v>101.27</v>
      </c>
      <c r="BU7" s="36">
        <v>99.61</v>
      </c>
      <c r="BV7" s="36">
        <v>100.27</v>
      </c>
      <c r="BW7" s="36">
        <v>99.46</v>
      </c>
      <c r="BX7" s="36">
        <v>105.21</v>
      </c>
      <c r="BY7" s="36">
        <v>104.6</v>
      </c>
      <c r="BZ7" s="36">
        <v>183.14</v>
      </c>
      <c r="CA7" s="36">
        <v>182.02</v>
      </c>
      <c r="CB7" s="36">
        <v>179.56</v>
      </c>
      <c r="CC7" s="36">
        <v>181.48</v>
      </c>
      <c r="CD7" s="36">
        <v>173.75</v>
      </c>
      <c r="CE7" s="36">
        <v>167.74</v>
      </c>
      <c r="CF7" s="36">
        <v>169.59</v>
      </c>
      <c r="CG7" s="36">
        <v>169.62</v>
      </c>
      <c r="CH7" s="36">
        <v>171.78</v>
      </c>
      <c r="CI7" s="36">
        <v>162.59</v>
      </c>
      <c r="CJ7" s="36">
        <v>164.21</v>
      </c>
      <c r="CK7" s="36">
        <v>71.89</v>
      </c>
      <c r="CL7" s="36">
        <v>68.41</v>
      </c>
      <c r="CM7" s="36">
        <v>68.930000000000007</v>
      </c>
      <c r="CN7" s="36">
        <v>72.28</v>
      </c>
      <c r="CO7" s="36">
        <v>71.400000000000006</v>
      </c>
      <c r="CP7" s="36">
        <v>60.83</v>
      </c>
      <c r="CQ7" s="36">
        <v>60.04</v>
      </c>
      <c r="CR7" s="36">
        <v>59.88</v>
      </c>
      <c r="CS7" s="36">
        <v>59.68</v>
      </c>
      <c r="CT7" s="36">
        <v>59.17</v>
      </c>
      <c r="CU7" s="36">
        <v>59.8</v>
      </c>
      <c r="CV7" s="36">
        <v>88.6</v>
      </c>
      <c r="CW7" s="36">
        <v>87.89</v>
      </c>
      <c r="CX7" s="36">
        <v>88.46</v>
      </c>
      <c r="CY7" s="36">
        <v>87.95</v>
      </c>
      <c r="CZ7" s="36">
        <v>85.85</v>
      </c>
      <c r="DA7" s="36">
        <v>87.92</v>
      </c>
      <c r="DB7" s="36">
        <v>87.33</v>
      </c>
      <c r="DC7" s="36">
        <v>87.65</v>
      </c>
      <c r="DD7" s="36">
        <v>87.63</v>
      </c>
      <c r="DE7" s="36">
        <v>87.6</v>
      </c>
      <c r="DF7" s="36">
        <v>89.78</v>
      </c>
      <c r="DG7" s="36">
        <v>38.85</v>
      </c>
      <c r="DH7" s="36">
        <v>40.54</v>
      </c>
      <c r="DI7" s="36">
        <v>42.19</v>
      </c>
      <c r="DJ7" s="36">
        <v>43.98</v>
      </c>
      <c r="DK7" s="36">
        <v>44.94</v>
      </c>
      <c r="DL7" s="36">
        <v>36.700000000000003</v>
      </c>
      <c r="DM7" s="36">
        <v>37.71</v>
      </c>
      <c r="DN7" s="36">
        <v>38.69</v>
      </c>
      <c r="DO7" s="36">
        <v>39.65</v>
      </c>
      <c r="DP7" s="36">
        <v>45.25</v>
      </c>
      <c r="DQ7" s="36">
        <v>46.31</v>
      </c>
      <c r="DR7" s="36">
        <v>0.98</v>
      </c>
      <c r="DS7" s="36">
        <v>0.98</v>
      </c>
      <c r="DT7" s="36">
        <v>1.02</v>
      </c>
      <c r="DU7" s="36">
        <v>1.01</v>
      </c>
      <c r="DV7" s="36">
        <v>0.98</v>
      </c>
      <c r="DW7" s="36">
        <v>6.92</v>
      </c>
      <c r="DX7" s="36">
        <v>7.67</v>
      </c>
      <c r="DY7" s="36">
        <v>8.4</v>
      </c>
      <c r="DZ7" s="36">
        <v>9.7100000000000009</v>
      </c>
      <c r="EA7" s="36">
        <v>10.71</v>
      </c>
      <c r="EB7" s="36">
        <v>12.42</v>
      </c>
      <c r="EC7" s="36">
        <v>0.09</v>
      </c>
      <c r="ED7" s="36">
        <v>0.05</v>
      </c>
      <c r="EE7" s="36">
        <v>0.03</v>
      </c>
      <c r="EF7" s="36">
        <v>0.05</v>
      </c>
      <c r="EG7" s="36">
        <v>0.05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2016-02-01T05:13:27Z</cp:lastPrinted>
  <dcterms:created xsi:type="dcterms:W3CDTF">2016-01-18T04:42:22Z</dcterms:created>
  <dcterms:modified xsi:type="dcterms:W3CDTF">2016-02-04T00:18:40Z</dcterms:modified>
</cp:coreProperties>
</file>