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BB10" i="4"/>
  <c r="AT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<sst xmlns="http://schemas.openxmlformats.org/spreadsheetml/2006/main" count="232" uniqueCount="120">
  <si>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</si>
  <si>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</si>
  <si>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</si>
  <si>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</si>
  <si>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</si>
  <si>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</si>
  <si>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</si>
  <si>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</si>
  <si>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</si>
  <si>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</si>
  <si>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</si>
  <si>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</si>
  <si>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</si>
  <si>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</si>
  <si>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</si>
  <si>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</si>
  <si>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</si>
  <si>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</si>
  <si>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</si>
  <si>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</si>
  <si>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</si>
  <si>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</si>
  <si>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</si>
  <si>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</si>
  <si>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</si>
  <si>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</si>
  <si>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</si>
  <si>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</si>
  <si>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</si>
  <si>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</si>
  <si>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</si>
  <si>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</si>
  <si>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</si>
  <si>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</si>
  <si>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</si>
  <si>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</si>
  <si>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</si>
  <si>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</si>
  <si>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</si>
  <si>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</si>
  <si>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</si>
  <si>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</si>
  <si>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</si>
  <si>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</si>
  <si>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</si>
  <si>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</si>
  <si>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</si>
  <si>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</si>
  <si>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</si>
  <si>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</si>
  <si>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</si>
  <si>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</si>
  <si>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</si>
  <si>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</si>
  <si>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</si>
  <si>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</si>
  <si>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</si>
  <si>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</si>
  <si>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</si>
  <si>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</si>
  <si>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</si>
  <si>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</si>
  <si>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</si>
  <si>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</si>
  <si>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</si>
  <si>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</si>
  <si>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</si>
  <si>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</si>
  <si>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</si>
  <si>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</si>
  <si>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</si>
  <si>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</si>
  <si>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</si>
  <si>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</si>
  <si>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</si>
  <si>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</si>
  <si>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</si>
  <si>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</si>
  <si>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</si>
  <si>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</si>
  <si>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</si>
  <si>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</si>
  <si>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</si>
  <si>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</si>
  <si>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</si>
  <si>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</si>
  <si>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</si>
  <si>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</si>
  <si>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</si>
  <si>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</si>
  <si>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</si>
  <si>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</si>
  <si>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</si>
  <si>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</si>
  <si>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</si>
  <si>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</si>
  <si>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</si>
  <si>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</si>
  <si>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</si>
  <si>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</si>
  <si>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</si>
  <si>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</si>
  <si>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</si>
  <si>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</si>
  <si>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</si>
  <si>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真岡市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</si>
  <si>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</si>
  <si>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</si>
  <si>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</si>
  <si>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</si>
  <si>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</si>
  <si>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</si>
  <si>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</si>
  <si>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</si>
  <si>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</si>
  <si>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</si>
  <si>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</si>
  <si>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有形固定資産減価償却率は、平均とほぼ同水準であり、増加傾向にあるが、管路経年化率については、平均を大きく下回っていることから、管路以外の施設設備の老朽化が進んでいると考えられる。
　現状では管路更新率が低い状況であるが、平成46年度以降に法定耐用年数を超える管路が増大していくため、計画的な更新を実施していくことが求められる。</t>
    <rPh sb="1" eb="3">
      <t>ユウケイ</t>
    </rPh>
    <rPh sb="3" eb="5">
      <t>コテイ</t>
    </rPh>
    <rPh sb="5" eb="7">
      <t>シサン</t>
    </rPh>
    <rPh sb="7" eb="9">
      <t>ゲンカ</t>
    </rPh>
    <rPh sb="9" eb="11">
      <t>ショウキャク</t>
    </rPh>
    <rPh sb="11" eb="12">
      <t>リツ</t>
    </rPh>
    <rPh sb="14" eb="16">
      <t>ヘイキン</t>
    </rPh>
    <rPh sb="19" eb="22">
      <t>ドウスイジュン</t>
    </rPh>
    <rPh sb="26" eb="28">
      <t>ゾウカ</t>
    </rPh>
    <rPh sb="28" eb="30">
      <t>ケイコウ</t>
    </rPh>
    <rPh sb="35" eb="37">
      <t>カンロ</t>
    </rPh>
    <rPh sb="37" eb="40">
      <t>ケイネンカ</t>
    </rPh>
    <rPh sb="40" eb="41">
      <t>リツ</t>
    </rPh>
    <rPh sb="47" eb="49">
      <t>ヘイキン</t>
    </rPh>
    <rPh sb="50" eb="51">
      <t>オオ</t>
    </rPh>
    <rPh sb="53" eb="55">
      <t>シタマワ</t>
    </rPh>
    <rPh sb="64" eb="66">
      <t>カンロ</t>
    </rPh>
    <rPh sb="66" eb="68">
      <t>イガイ</t>
    </rPh>
    <rPh sb="69" eb="71">
      <t>シセツ</t>
    </rPh>
    <rPh sb="71" eb="73">
      <t>セツビ</t>
    </rPh>
    <rPh sb="74" eb="77">
      <t>ロウキュウカ</t>
    </rPh>
    <rPh sb="78" eb="79">
      <t>スス</t>
    </rPh>
    <rPh sb="84" eb="85">
      <t>カンガ</t>
    </rPh>
    <rPh sb="92" eb="94">
      <t>ゲンジョウ</t>
    </rPh>
    <rPh sb="96" eb="98">
      <t>カンロ</t>
    </rPh>
    <rPh sb="98" eb="100">
      <t>コウシン</t>
    </rPh>
    <rPh sb="100" eb="101">
      <t>リツ</t>
    </rPh>
    <rPh sb="102" eb="103">
      <t>ヒク</t>
    </rPh>
    <rPh sb="104" eb="106">
      <t>ジョウキョウ</t>
    </rPh>
    <rPh sb="111" eb="113">
      <t>ヘイセイ</t>
    </rPh>
    <rPh sb="115" eb="117">
      <t>ネンド</t>
    </rPh>
    <rPh sb="117" eb="119">
      <t>イコウ</t>
    </rPh>
    <rPh sb="120" eb="122">
      <t>ホウテイ</t>
    </rPh>
    <rPh sb="122" eb="124">
      <t>タイヨウ</t>
    </rPh>
    <rPh sb="124" eb="126">
      <t>ネンスウ</t>
    </rPh>
    <rPh sb="127" eb="128">
      <t>コ</t>
    </rPh>
    <rPh sb="130" eb="132">
      <t>カンロ</t>
    </rPh>
    <rPh sb="133" eb="135">
      <t>ゾウダイ</t>
    </rPh>
    <rPh sb="142" eb="145">
      <t>ケイカクテキ</t>
    </rPh>
    <rPh sb="146" eb="148">
      <t>コウシン</t>
    </rPh>
    <rPh sb="149" eb="151">
      <t>ジッシ</t>
    </rPh>
    <rPh sb="158" eb="159">
      <t>モト</t>
    </rPh>
    <phoneticPr fontId="4"/>
  </si>
  <si>
    <t>　経常収支比率については、平均値を下回っている状況であるが、営業収益の増加と経常費用の減少により、昨年度より8.05%増加した。
　しかし、料金回収率については、昨年度より7.36%増加しているものの、100%を下回っている状況であり、給水原価についても昨年度より13.78%減少しているが、平均を上回っている状況であるため、経営の健全性を確保するためには、引き続き経費の節減と料金収入の確保に取り組まなければならない。
　また、企業債残高対給水収益比率については、平均値を大きく上回っている状況であるが、借入額の抑制等により昨年度より31.79%減少した。今後も企業債残高、利子負担額ともに縮減に努める。
　施設利用率については、平均値を上回る水準を保持しているが、有収率が平均値を下回っており、昨年度より0.26%減少していることから、引き続き漏水調査及び修繕等の対策強化に努める。</t>
    <rPh sb="1" eb="3">
      <t>ケイジョウ</t>
    </rPh>
    <rPh sb="3" eb="5">
      <t>シュウシ</t>
    </rPh>
    <rPh sb="5" eb="7">
      <t>ヒリツ</t>
    </rPh>
    <rPh sb="13" eb="16">
      <t>ヘイキンチ</t>
    </rPh>
    <rPh sb="17" eb="19">
      <t>シタマワ</t>
    </rPh>
    <rPh sb="23" eb="25">
      <t>ジョウキョウ</t>
    </rPh>
    <rPh sb="30" eb="32">
      <t>エイギョウ</t>
    </rPh>
    <rPh sb="32" eb="34">
      <t>シュウエキ</t>
    </rPh>
    <rPh sb="35" eb="37">
      <t>ゾウカ</t>
    </rPh>
    <rPh sb="38" eb="40">
      <t>ケイジョウ</t>
    </rPh>
    <rPh sb="40" eb="42">
      <t>ヒヨウ</t>
    </rPh>
    <rPh sb="43" eb="45">
      <t>ゲンショウ</t>
    </rPh>
    <rPh sb="49" eb="52">
      <t>サクネンド</t>
    </rPh>
    <rPh sb="59" eb="60">
      <t>ゾウ</t>
    </rPh>
    <rPh sb="60" eb="61">
      <t>カ</t>
    </rPh>
    <rPh sb="70" eb="72">
      <t>リョウキン</t>
    </rPh>
    <rPh sb="72" eb="74">
      <t>カイシュウ</t>
    </rPh>
    <rPh sb="74" eb="75">
      <t>リツ</t>
    </rPh>
    <rPh sb="81" eb="84">
      <t>サクネンド</t>
    </rPh>
    <rPh sb="91" eb="92">
      <t>ゾウ</t>
    </rPh>
    <rPh sb="92" eb="93">
      <t>カ</t>
    </rPh>
    <rPh sb="106" eb="108">
      <t>シタマワ</t>
    </rPh>
    <rPh sb="112" eb="114">
      <t>ジョウキョウ</t>
    </rPh>
    <rPh sb="118" eb="120">
      <t>キュウスイ</t>
    </rPh>
    <rPh sb="120" eb="122">
      <t>ゲンカ</t>
    </rPh>
    <rPh sb="127" eb="130">
      <t>サクネンド</t>
    </rPh>
    <rPh sb="138" eb="140">
      <t>ゲンショウ</t>
    </rPh>
    <rPh sb="146" eb="148">
      <t>ヘイキン</t>
    </rPh>
    <rPh sb="149" eb="151">
      <t>ウワマワ</t>
    </rPh>
    <rPh sb="155" eb="157">
      <t>ジョウキョウ</t>
    </rPh>
    <rPh sb="163" eb="165">
      <t>ケイエイ</t>
    </rPh>
    <rPh sb="166" eb="169">
      <t>ケンゼンセイ</t>
    </rPh>
    <rPh sb="170" eb="172">
      <t>カクホ</t>
    </rPh>
    <rPh sb="179" eb="180">
      <t>ヒ</t>
    </rPh>
    <rPh sb="181" eb="182">
      <t>ツヅ</t>
    </rPh>
    <rPh sb="183" eb="185">
      <t>ケイヒ</t>
    </rPh>
    <rPh sb="186" eb="188">
      <t>セツゲン</t>
    </rPh>
    <rPh sb="189" eb="191">
      <t>リョウキン</t>
    </rPh>
    <rPh sb="191" eb="193">
      <t>シュウニュウ</t>
    </rPh>
    <rPh sb="194" eb="196">
      <t>カクホ</t>
    </rPh>
    <rPh sb="197" eb="198">
      <t>ト</t>
    </rPh>
    <rPh sb="199" eb="200">
      <t>ク</t>
    </rPh>
    <rPh sb="215" eb="217">
      <t>キギョウ</t>
    </rPh>
    <rPh sb="217" eb="218">
      <t>サイ</t>
    </rPh>
    <rPh sb="218" eb="220">
      <t>ザンダカ</t>
    </rPh>
    <rPh sb="220" eb="221">
      <t>タイ</t>
    </rPh>
    <rPh sb="221" eb="223">
      <t>キュウスイ</t>
    </rPh>
    <rPh sb="223" eb="225">
      <t>シュウエキ</t>
    </rPh>
    <rPh sb="225" eb="227">
      <t>ヒリツ</t>
    </rPh>
    <rPh sb="233" eb="236">
      <t>ヘイキンチ</t>
    </rPh>
    <rPh sb="237" eb="238">
      <t>オオ</t>
    </rPh>
    <rPh sb="240" eb="242">
      <t>ウワマワ</t>
    </rPh>
    <rPh sb="246" eb="248">
      <t>ジョウキョウ</t>
    </rPh>
    <rPh sb="253" eb="255">
      <t>カリイレ</t>
    </rPh>
    <rPh sb="255" eb="256">
      <t>ガク</t>
    </rPh>
    <rPh sb="257" eb="260">
      <t>ヨクセイトウ</t>
    </rPh>
    <rPh sb="263" eb="266">
      <t>サクネンド</t>
    </rPh>
    <rPh sb="274" eb="276">
      <t>ゲンショウ</t>
    </rPh>
    <rPh sb="279" eb="281">
      <t>コンゴ</t>
    </rPh>
    <rPh sb="282" eb="284">
      <t>キギョウ</t>
    </rPh>
    <rPh sb="284" eb="285">
      <t>サイ</t>
    </rPh>
    <rPh sb="285" eb="287">
      <t>ザンダカ</t>
    </rPh>
    <rPh sb="288" eb="290">
      <t>リシ</t>
    </rPh>
    <rPh sb="290" eb="292">
      <t>フタン</t>
    </rPh>
    <rPh sb="292" eb="293">
      <t>ガク</t>
    </rPh>
    <rPh sb="296" eb="298">
      <t>シュクゲン</t>
    </rPh>
    <rPh sb="299" eb="300">
      <t>ツト</t>
    </rPh>
    <rPh sb="305" eb="307">
      <t>シセツ</t>
    </rPh>
    <rPh sb="307" eb="310">
      <t>リヨウリツ</t>
    </rPh>
    <rPh sb="316" eb="319">
      <t>ヘイキンチ</t>
    </rPh>
    <rPh sb="320" eb="322">
      <t>ウワマワ</t>
    </rPh>
    <rPh sb="323" eb="325">
      <t>スイジュン</t>
    </rPh>
    <rPh sb="326" eb="328">
      <t>ホジ</t>
    </rPh>
    <rPh sb="334" eb="335">
      <t>ユウ</t>
    </rPh>
    <rPh sb="335" eb="336">
      <t>シュウ</t>
    </rPh>
    <rPh sb="336" eb="337">
      <t>リツ</t>
    </rPh>
    <rPh sb="338" eb="341">
      <t>ヘイキンチ</t>
    </rPh>
    <rPh sb="342" eb="344">
      <t>シタマワ</t>
    </rPh>
    <rPh sb="349" eb="352">
      <t>サクネンド</t>
    </rPh>
    <rPh sb="359" eb="361">
      <t>ゲンショウ</t>
    </rPh>
    <rPh sb="370" eb="371">
      <t>ヒ</t>
    </rPh>
    <rPh sb="372" eb="373">
      <t>ツヅ</t>
    </rPh>
    <rPh sb="374" eb="376">
      <t>ロウスイ</t>
    </rPh>
    <rPh sb="376" eb="378">
      <t>チョウサ</t>
    </rPh>
    <rPh sb="378" eb="379">
      <t>オヨ</t>
    </rPh>
    <rPh sb="380" eb="382">
      <t>シュウゼン</t>
    </rPh>
    <rPh sb="382" eb="383">
      <t>トウ</t>
    </rPh>
    <rPh sb="384" eb="386">
      <t>タイサク</t>
    </rPh>
    <rPh sb="386" eb="388">
      <t>キョウカ</t>
    </rPh>
    <rPh sb="389" eb="390">
      <t>ツト</t>
    </rPh>
    <phoneticPr fontId="4"/>
  </si>
  <si>
    <t>　現状では収支が比較的安定しているが、今後人口減少による給水収益の減少や、老朽化の進行等による更新投資の増加により経営状況が厳しくなることが想定される。
　持続可能な経営を確立するため、引き続き経営戦略や水道ビジョンの策定に取り組み、適正な料金水準の設定を検討し、計画的かつ効率的な施設設備の更新や長寿命化、耐震化に努めていく。</t>
    <rPh sb="1" eb="3">
      <t>ゲンジョウ</t>
    </rPh>
    <rPh sb="5" eb="7">
      <t>シュウシ</t>
    </rPh>
    <rPh sb="8" eb="11">
      <t>ヒカクテキ</t>
    </rPh>
    <rPh sb="11" eb="13">
      <t>アンテイ</t>
    </rPh>
    <rPh sb="19" eb="21">
      <t>コンゴ</t>
    </rPh>
    <rPh sb="21" eb="23">
      <t>ジンコウ</t>
    </rPh>
    <rPh sb="23" eb="25">
      <t>ゲンショウ</t>
    </rPh>
    <rPh sb="28" eb="30">
      <t>キュウスイ</t>
    </rPh>
    <rPh sb="30" eb="32">
      <t>シュウエキ</t>
    </rPh>
    <rPh sb="33" eb="35">
      <t>ゲンショウ</t>
    </rPh>
    <rPh sb="37" eb="40">
      <t>ロウキュウカ</t>
    </rPh>
    <rPh sb="41" eb="43">
      <t>シンコウ</t>
    </rPh>
    <rPh sb="43" eb="44">
      <t>トウ</t>
    </rPh>
    <rPh sb="47" eb="49">
      <t>コウシン</t>
    </rPh>
    <rPh sb="49" eb="51">
      <t>トウシ</t>
    </rPh>
    <rPh sb="52" eb="54">
      <t>ゾウカ</t>
    </rPh>
    <rPh sb="57" eb="59">
      <t>ケイエイ</t>
    </rPh>
    <rPh sb="59" eb="61">
      <t>ジョウキョウ</t>
    </rPh>
    <rPh sb="62" eb="63">
      <t>キビ</t>
    </rPh>
    <rPh sb="70" eb="72">
      <t>ソウテイ</t>
    </rPh>
    <rPh sb="78" eb="80">
      <t>ジゾク</t>
    </rPh>
    <rPh sb="80" eb="82">
      <t>カノウ</t>
    </rPh>
    <rPh sb="83" eb="85">
      <t>ケイエイ</t>
    </rPh>
    <rPh sb="86" eb="88">
      <t>カクリツ</t>
    </rPh>
    <rPh sb="93" eb="94">
      <t>ヒ</t>
    </rPh>
    <rPh sb="95" eb="96">
      <t>ツヅ</t>
    </rPh>
    <rPh sb="97" eb="99">
      <t>ケイエイ</t>
    </rPh>
    <rPh sb="99" eb="101">
      <t>センリャク</t>
    </rPh>
    <rPh sb="102" eb="104">
      <t>スイドウ</t>
    </rPh>
    <rPh sb="109" eb="111">
      <t>サクテイ</t>
    </rPh>
    <rPh sb="112" eb="113">
      <t>ト</t>
    </rPh>
    <rPh sb="114" eb="115">
      <t>ク</t>
    </rPh>
    <rPh sb="117" eb="119">
      <t>テキセイ</t>
    </rPh>
    <rPh sb="120" eb="122">
      <t>リョウキン</t>
    </rPh>
    <rPh sb="122" eb="124">
      <t>スイジュン</t>
    </rPh>
    <rPh sb="125" eb="127">
      <t>セッテイ</t>
    </rPh>
    <rPh sb="128" eb="130">
      <t>ケントウ</t>
    </rPh>
    <rPh sb="132" eb="135">
      <t>ケイカクテキ</t>
    </rPh>
    <rPh sb="137" eb="140">
      <t>コウリツテキ</t>
    </rPh>
    <rPh sb="141" eb="143">
      <t>シセツ</t>
    </rPh>
    <rPh sb="143" eb="145">
      <t>セツビ</t>
    </rPh>
    <rPh sb="146" eb="148">
      <t>コウシン</t>
    </rPh>
    <rPh sb="149" eb="150">
      <t>チョウ</t>
    </rPh>
    <rPh sb="150" eb="153">
      <t>ジュミョウカ</t>
    </rPh>
    <rPh sb="154" eb="157">
      <t>タイシンカ</t>
    </rPh>
    <rPh sb="158" eb="1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</si>
</sst>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0.03</c:v>
                </c:pt>
                <c:pt idx="1">
                  <c:v>0.05</c:v>
                </c:pt>
                <c:pt idx="2">
                  <c:v>0.05</c:v>
                </c:pt>
                <c:pt idx="3">
                  <c:v>0.04</c:v>
                </c:pt>
                <c:pt idx="4">
                  <c:v>0.03</c:v>
                </c:pt>
              </c:numCache>
            </c:numRef>
          </c:val>
        </c:ser>
        <c:dLbls>
          <c:showLegendKey val="0"/>
          <c:showVal val="0"/>
          <c:showCatName val="0"/>
          <c:showSerName val="0"/>
          <c:showPercent val="0"/>
          <c:showBubbleSize val="0"/>
        </c:dLbls>
        <c:gapWidth val="150"/>
        <c:axId val="180459392"/>
        <c:axId val="25700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80459392"/>
        <c:axId val="257003288"/>
      </c:lineChart>
      <c:dateAx>
        <c:axId val="180459392"/>
        <c:scaling>
          <c:orientation val="minMax"/>
        </c:scaling>
        <c:delete val="1"/>
        <c:axPos val="b"/>
        <c:numFmt formatCode="ge" sourceLinked="1"/>
        <c:majorTickMark val="none"/>
        <c:minorTickMark val="none"/>
        <c:tickLblPos val="none"/>
        <c:crossAx val="257003288"/>
        <c:crosses val="autoZero"/>
        <c:auto val="1"/>
        <c:lblOffset val="100"/>
        <c:baseTimeUnit val="years"/>
      </c:dateAx>
      <c:valAx>
        <c:axId val="25700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68.930000000000007</c:v>
                </c:pt>
                <c:pt idx="1">
                  <c:v>72.28</c:v>
                </c:pt>
                <c:pt idx="2">
                  <c:v>71.400000000000006</c:v>
                </c:pt>
                <c:pt idx="3">
                  <c:v>70.989999999999995</c:v>
                </c:pt>
                <c:pt idx="4">
                  <c:v>72.180000000000007</c:v>
                </c:pt>
              </c:numCache>
            </c:numRef>
          </c:val>
        </c:ser>
        <c:dLbls>
          <c:showLegendKey val="0"/>
          <c:showVal val="0"/>
          <c:showCatName val="0"/>
          <c:showSerName val="0"/>
          <c:showPercent val="0"/>
          <c:showBubbleSize val="0"/>
        </c:dLbls>
        <c:gapWidth val="150"/>
        <c:axId val="257993944"/>
        <c:axId val="2579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57993944"/>
        <c:axId val="257994336"/>
      </c:lineChart>
      <c:dateAx>
        <c:axId val="257993944"/>
        <c:scaling>
          <c:orientation val="minMax"/>
        </c:scaling>
        <c:delete val="1"/>
        <c:axPos val="b"/>
        <c:numFmt formatCode="ge" sourceLinked="1"/>
        <c:majorTickMark val="none"/>
        <c:minorTickMark val="none"/>
        <c:tickLblPos val="none"/>
        <c:crossAx val="257994336"/>
        <c:crosses val="autoZero"/>
        <c:auto val="1"/>
        <c:lblOffset val="100"/>
        <c:baseTimeUnit val="years"/>
      </c:dateAx>
      <c:valAx>
        <c:axId val="2579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9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88.46</c:v>
                </c:pt>
                <c:pt idx="1">
                  <c:v>87.95</c:v>
                </c:pt>
                <c:pt idx="2">
                  <c:v>85.85</c:v>
                </c:pt>
                <c:pt idx="3">
                  <c:v>85.61</c:v>
                </c:pt>
                <c:pt idx="4">
                  <c:v>85.35</c:v>
                </c:pt>
              </c:numCache>
            </c:numRef>
          </c:val>
        </c:ser>
        <c:dLbls>
          <c:showLegendKey val="0"/>
          <c:showVal val="0"/>
          <c:showCatName val="0"/>
          <c:showSerName val="0"/>
          <c:showPercent val="0"/>
          <c:showBubbleSize val="0"/>
        </c:dLbls>
        <c:gapWidth val="150"/>
        <c:axId val="258106304"/>
        <c:axId val="25810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58106304"/>
        <c:axId val="258106696"/>
      </c:lineChart>
      <c:dateAx>
        <c:axId val="258106304"/>
        <c:scaling>
          <c:orientation val="minMax"/>
        </c:scaling>
        <c:delete val="1"/>
        <c:axPos val="b"/>
        <c:numFmt formatCode="ge" sourceLinked="1"/>
        <c:majorTickMark val="none"/>
        <c:minorTickMark val="none"/>
        <c:tickLblPos val="none"/>
        <c:crossAx val="258106696"/>
        <c:crosses val="autoZero"/>
        <c:auto val="1"/>
        <c:lblOffset val="100"/>
        <c:baseTimeUnit val="years"/>
      </c:dateAx>
      <c:valAx>
        <c:axId val="25810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122.69</c:v>
                </c:pt>
                <c:pt idx="1">
                  <c:v>122.83</c:v>
                </c:pt>
                <c:pt idx="2">
                  <c:v>124.18</c:v>
                </c:pt>
                <c:pt idx="3">
                  <c:v>103.91</c:v>
                </c:pt>
                <c:pt idx="4">
                  <c:v>111.96</c:v>
                </c:pt>
              </c:numCache>
            </c:numRef>
          </c:val>
        </c:ser>
        <c:dLbls>
          <c:showLegendKey val="0"/>
          <c:showVal val="0"/>
          <c:showCatName val="0"/>
          <c:showSerName val="0"/>
          <c:showPercent val="0"/>
          <c:showBubbleSize val="0"/>
        </c:dLbls>
        <c:gapWidth val="150"/>
        <c:axId val="257186048"/>
        <c:axId val="1804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57186048"/>
        <c:axId val="180454368"/>
      </c:lineChart>
      <c:dateAx>
        <c:axId val="257186048"/>
        <c:scaling>
          <c:orientation val="minMax"/>
        </c:scaling>
        <c:delete val="1"/>
        <c:axPos val="b"/>
        <c:numFmt formatCode="ge" sourceLinked="1"/>
        <c:majorTickMark val="none"/>
        <c:minorTickMark val="none"/>
        <c:tickLblPos val="none"/>
        <c:crossAx val="180454368"/>
        <c:crosses val="autoZero"/>
        <c:auto val="1"/>
        <c:lblOffset val="100"/>
        <c:baseTimeUnit val="years"/>
      </c:dateAx>
      <c:valAx>
        <c:axId val="18045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1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42.19</c:v>
                </c:pt>
                <c:pt idx="1">
                  <c:v>43.98</c:v>
                </c:pt>
                <c:pt idx="2">
                  <c:v>44.94</c:v>
                </c:pt>
                <c:pt idx="3">
                  <c:v>46.18</c:v>
                </c:pt>
                <c:pt idx="4">
                  <c:v>48.04</c:v>
                </c:pt>
              </c:numCache>
            </c:numRef>
          </c:val>
        </c:ser>
        <c:dLbls>
          <c:showLegendKey val="0"/>
          <c:showVal val="0"/>
          <c:showCatName val="0"/>
          <c:showSerName val="0"/>
          <c:showPercent val="0"/>
          <c:showBubbleSize val="0"/>
        </c:dLbls>
        <c:gapWidth val="150"/>
        <c:axId val="257253248"/>
        <c:axId val="2572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57253248"/>
        <c:axId val="257288832"/>
      </c:lineChart>
      <c:dateAx>
        <c:axId val="257253248"/>
        <c:scaling>
          <c:orientation val="minMax"/>
        </c:scaling>
        <c:delete val="1"/>
        <c:axPos val="b"/>
        <c:numFmt formatCode="ge" sourceLinked="1"/>
        <c:majorTickMark val="none"/>
        <c:minorTickMark val="none"/>
        <c:tickLblPos val="none"/>
        <c:crossAx val="257288832"/>
        <c:crosses val="autoZero"/>
        <c:auto val="1"/>
        <c:lblOffset val="100"/>
        <c:baseTimeUnit val="years"/>
      </c:dateAx>
      <c:valAx>
        <c:axId val="2572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1.02</c:v>
                </c:pt>
                <c:pt idx="1">
                  <c:v>1.01</c:v>
                </c:pt>
                <c:pt idx="2">
                  <c:v>0.98</c:v>
                </c:pt>
                <c:pt idx="3">
                  <c:v>1.59</c:v>
                </c:pt>
                <c:pt idx="4">
                  <c:v>1.88</c:v>
                </c:pt>
              </c:numCache>
            </c:numRef>
          </c:val>
        </c:ser>
        <c:dLbls>
          <c:showLegendKey val="0"/>
          <c:showVal val="0"/>
          <c:showCatName val="0"/>
          <c:showSerName val="0"/>
          <c:showPercent val="0"/>
          <c:showBubbleSize val="0"/>
        </c:dLbls>
        <c:gapWidth val="150"/>
        <c:axId val="257712704"/>
        <c:axId val="17643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57712704"/>
        <c:axId val="176430984"/>
      </c:lineChart>
      <c:dateAx>
        <c:axId val="257712704"/>
        <c:scaling>
          <c:orientation val="minMax"/>
        </c:scaling>
        <c:delete val="1"/>
        <c:axPos val="b"/>
        <c:numFmt formatCode="ge" sourceLinked="1"/>
        <c:majorTickMark val="none"/>
        <c:minorTickMark val="none"/>
        <c:tickLblPos val="none"/>
        <c:crossAx val="176430984"/>
        <c:crosses val="autoZero"/>
        <c:auto val="1"/>
        <c:lblOffset val="100"/>
        <c:baseTimeUnit val="years"/>
      </c:dateAx>
      <c:valAx>
        <c:axId val="17643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7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749272"/>
        <c:axId val="2577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57749272"/>
        <c:axId val="257749664"/>
      </c:lineChart>
      <c:dateAx>
        <c:axId val="257749272"/>
        <c:scaling>
          <c:orientation val="minMax"/>
        </c:scaling>
        <c:delete val="1"/>
        <c:axPos val="b"/>
        <c:numFmt formatCode="ge" sourceLinked="1"/>
        <c:majorTickMark val="none"/>
        <c:minorTickMark val="none"/>
        <c:tickLblPos val="none"/>
        <c:crossAx val="257749664"/>
        <c:crosses val="autoZero"/>
        <c:auto val="1"/>
        <c:lblOffset val="100"/>
        <c:baseTimeUnit val="years"/>
      </c:dateAx>
      <c:valAx>
        <c:axId val="25774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74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1755.4</c:v>
                </c:pt>
                <c:pt idx="1">
                  <c:v>1730.36</c:v>
                </c:pt>
                <c:pt idx="2">
                  <c:v>465.5</c:v>
                </c:pt>
                <c:pt idx="3">
                  <c:v>484.81</c:v>
                </c:pt>
                <c:pt idx="4">
                  <c:v>523.16</c:v>
                </c:pt>
              </c:numCache>
            </c:numRef>
          </c:val>
        </c:ser>
        <c:dLbls>
          <c:showLegendKey val="0"/>
          <c:showVal val="0"/>
          <c:showCatName val="0"/>
          <c:showSerName val="0"/>
          <c:showPercent val="0"/>
          <c:showBubbleSize val="0"/>
        </c:dLbls>
        <c:gapWidth val="150"/>
        <c:axId val="257748488"/>
        <c:axId val="25775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57748488"/>
        <c:axId val="257750840"/>
      </c:lineChart>
      <c:dateAx>
        <c:axId val="257748488"/>
        <c:scaling>
          <c:orientation val="minMax"/>
        </c:scaling>
        <c:delete val="1"/>
        <c:axPos val="b"/>
        <c:numFmt formatCode="ge" sourceLinked="1"/>
        <c:majorTickMark val="none"/>
        <c:minorTickMark val="none"/>
        <c:tickLblPos val="none"/>
        <c:crossAx val="257750840"/>
        <c:crosses val="autoZero"/>
        <c:auto val="1"/>
        <c:lblOffset val="100"/>
        <c:baseTimeUnit val="years"/>
      </c:dateAx>
      <c:valAx>
        <c:axId val="257750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7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549.98</c:v>
                </c:pt>
                <c:pt idx="1">
                  <c:v>525.72</c:v>
                </c:pt>
                <c:pt idx="2">
                  <c:v>518.34</c:v>
                </c:pt>
                <c:pt idx="3">
                  <c:v>494.99</c:v>
                </c:pt>
                <c:pt idx="4">
                  <c:v>463.2</c:v>
                </c:pt>
              </c:numCache>
            </c:numRef>
          </c:val>
        </c:ser>
        <c:dLbls>
          <c:showLegendKey val="0"/>
          <c:showVal val="0"/>
          <c:showCatName val="0"/>
          <c:showSerName val="0"/>
          <c:showPercent val="0"/>
          <c:showBubbleSize val="0"/>
        </c:dLbls>
        <c:gapWidth val="150"/>
        <c:axId val="257748880"/>
        <c:axId val="25775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57748880"/>
        <c:axId val="257752016"/>
      </c:lineChart>
      <c:dateAx>
        <c:axId val="257748880"/>
        <c:scaling>
          <c:orientation val="minMax"/>
        </c:scaling>
        <c:delete val="1"/>
        <c:axPos val="b"/>
        <c:numFmt formatCode="ge" sourceLinked="1"/>
        <c:majorTickMark val="none"/>
        <c:minorTickMark val="none"/>
        <c:tickLblPos val="none"/>
        <c:crossAx val="257752016"/>
        <c:crosses val="autoZero"/>
        <c:auto val="1"/>
        <c:lblOffset val="100"/>
        <c:baseTimeUnit val="years"/>
      </c:dateAx>
      <c:valAx>
        <c:axId val="25775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74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94.2</c:v>
                </c:pt>
                <c:pt idx="1">
                  <c:v>93.08</c:v>
                </c:pt>
                <c:pt idx="2">
                  <c:v>97.24</c:v>
                </c:pt>
                <c:pt idx="3">
                  <c:v>91.38</c:v>
                </c:pt>
                <c:pt idx="4">
                  <c:v>98.74</c:v>
                </c:pt>
              </c:numCache>
            </c:numRef>
          </c:val>
        </c:ser>
        <c:dLbls>
          <c:showLegendKey val="0"/>
          <c:showVal val="0"/>
          <c:showCatName val="0"/>
          <c:showSerName val="0"/>
          <c:showPercent val="0"/>
          <c:showBubbleSize val="0"/>
        </c:dLbls>
        <c:gapWidth val="150"/>
        <c:axId val="257990808"/>
        <c:axId val="2579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57990808"/>
        <c:axId val="257991200"/>
      </c:lineChart>
      <c:dateAx>
        <c:axId val="257990808"/>
        <c:scaling>
          <c:orientation val="minMax"/>
        </c:scaling>
        <c:delete val="1"/>
        <c:axPos val="b"/>
        <c:numFmt formatCode="ge" sourceLinked="1"/>
        <c:majorTickMark val="none"/>
        <c:minorTickMark val="none"/>
        <c:tickLblPos val="none"/>
        <c:crossAx val="257991200"/>
        <c:crosses val="autoZero"/>
        <c:auto val="1"/>
        <c:lblOffset val="100"/>
        <c:baseTimeUnit val="years"/>
      </c:dateAx>
      <c:valAx>
        <c:axId val="2579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9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179.56</c:v>
                </c:pt>
                <c:pt idx="1">
                  <c:v>181.48</c:v>
                </c:pt>
                <c:pt idx="2">
                  <c:v>173.75</c:v>
                </c:pt>
                <c:pt idx="3">
                  <c:v>184.73</c:v>
                </c:pt>
                <c:pt idx="4">
                  <c:v>170.95</c:v>
                </c:pt>
              </c:numCache>
            </c:numRef>
          </c:val>
        </c:ser>
        <c:dLbls>
          <c:showLegendKey val="0"/>
          <c:showVal val="0"/>
          <c:showCatName val="0"/>
          <c:showSerName val="0"/>
          <c:showPercent val="0"/>
          <c:showBubbleSize val="0"/>
        </c:dLbls>
        <c:gapWidth val="150"/>
        <c:axId val="257992376"/>
        <c:axId val="2579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57992376"/>
        <c:axId val="257992768"/>
      </c:lineChart>
      <c:dateAx>
        <c:axId val="257992376"/>
        <c:scaling>
          <c:orientation val="minMax"/>
        </c:scaling>
        <c:delete val="1"/>
        <c:axPos val="b"/>
        <c:numFmt formatCode="ge" sourceLinked="1"/>
        <c:majorTickMark val="none"/>
        <c:minorTickMark val="none"/>
        <c:tickLblPos val="none"/>
        <c:crossAx val="257992768"/>
        <c:crosses val="autoZero"/>
        <c:auto val="1"/>
        <c:lblOffset val="100"/>
        <c:baseTimeUnit val="years"/>
      </c:dateAx>
      <c:valAx>
        <c:axId val="2579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9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真岡市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81057</v>
      </c>
      <c r="AM8" s="61"/>
      <c r="AN8" s="61"/>
      <c r="AO8" s="61"/>
      <c r="AP8" s="61"/>
      <c r="AQ8" s="61"/>
      <c r="AR8" s="61"/>
      <c r="AS8" s="61"/>
      <c r="AT8" s="51">
        <f>データ!$S$6</f>
        <v>167.34</v>
      </c>
      <c r="AU8" s="52"/>
      <c r="AV8" s="52"/>
      <c r="AW8" s="52"/>
      <c r="AX8" s="52"/>
      <c r="AY8" s="52"/>
      <c r="AZ8" s="52"/>
      <c r="BA8" s="52"/>
      <c r="BB8" s="53">
        <f>データ!$T$6</f>
        <v>484.39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65.48</v>
      </c>
      <c r="J10" s="52"/>
      <c r="K10" s="52"/>
      <c r="L10" s="52"/>
      <c r="M10" s="52"/>
      <c r="N10" s="52"/>
      <c r="O10" s="64"/>
      <c r="P10" s="53">
        <f>データ!$P$6</f>
        <v>83.89</v>
      </c>
      <c r="Q10" s="53"/>
      <c r="R10" s="53"/>
      <c r="S10" s="53"/>
      <c r="T10" s="53"/>
      <c r="U10" s="53"/>
      <c r="V10" s="53"/>
      <c r="W10" s="61">
        <f>データ!$Q$6</f>
        <v>3132</v>
      </c>
      <c r="X10" s="61"/>
      <c r="Y10" s="61"/>
      <c r="Z10" s="61"/>
      <c r="AA10" s="61"/>
      <c r="AB10" s="61"/>
      <c r="AC10" s="61"/>
      <c r="AD10" s="2"/>
      <c r="AE10" s="2"/>
      <c r="AF10" s="2"/>
      <c r="AG10" s="2"/>
      <c r="AH10" s="5"/>
      <c r="AI10" s="5"/>
      <c r="AJ10" s="5"/>
      <c r="AK10" s="5"/>
      <c r="AL10" s="61">
        <f>データ!$U$6</f>
        <v>67887</v>
      </c>
      <c r="AM10" s="61"/>
      <c r="AN10" s="61"/>
      <c r="AO10" s="61"/>
      <c r="AP10" s="61"/>
      <c r="AQ10" s="61"/>
      <c r="AR10" s="61"/>
      <c r="AS10" s="61"/>
      <c r="AT10" s="51">
        <f>データ!$V$6</f>
        <v>74.22</v>
      </c>
      <c r="AU10" s="52"/>
      <c r="AV10" s="52"/>
      <c r="AW10" s="52"/>
      <c r="AX10" s="52"/>
      <c r="AY10" s="52"/>
      <c r="AZ10" s="52"/>
      <c r="BA10" s="52"/>
      <c r="BB10" s="53">
        <f>データ!$W$6</f>
        <v>914.67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92096</v>
      </c>
      <c r="D6" s="34">
        <f t="shared" si="3"/>
        <v>46</v>
      </c>
      <c r="E6" s="34">
        <f t="shared" si="3"/>
        <v>1</v>
      </c>
      <c r="F6" s="34">
        <f t="shared" si="3"/>
        <v>0</v>
      </c>
      <c r="G6" s="34">
        <f t="shared" si="3"/>
        <v>1</v>
      </c>
      <c r="H6" s="34" t="str">
        <f t="shared" si="3"/>
        <v>栃木県　真岡市</v>
      </c>
      <c r="I6" s="34" t="str">
        <f t="shared" si="3"/>
        <v>法適用</v>
      </c>
      <c r="J6" s="34" t="str">
        <f t="shared" si="3"/>
        <v>水道事業</v>
      </c>
      <c r="K6" s="34" t="str">
        <f t="shared" si="3"/>
        <v>末端給水事業</v>
      </c>
      <c r="L6" s="34" t="str">
        <f t="shared" si="3"/>
        <v>A4</v>
      </c>
      <c r="M6" s="34">
        <f t="shared" si="3"/>
        <v>0</v>
      </c>
      <c r="N6" s="35" t="str">
        <f t="shared" si="3"/>
        <v>-</v>
      </c>
      <c r="O6" s="35">
        <f t="shared" si="3"/>
        <v>65.48</v>
      </c>
      <c r="P6" s="35">
        <f t="shared" si="3"/>
        <v>83.89</v>
      </c>
      <c r="Q6" s="35">
        <f t="shared" si="3"/>
        <v>3132</v>
      </c>
      <c r="R6" s="35">
        <f t="shared" si="3"/>
        <v>81057</v>
      </c>
      <c r="S6" s="35">
        <f t="shared" si="3"/>
        <v>167.34</v>
      </c>
      <c r="T6" s="35">
        <f t="shared" si="3"/>
        <v>484.39</v>
      </c>
      <c r="U6" s="35">
        <f t="shared" si="3"/>
        <v>67887</v>
      </c>
      <c r="V6" s="35">
        <f t="shared" si="3"/>
        <v>74.22</v>
      </c>
      <c r="W6" s="35">
        <f t="shared" si="3"/>
        <v>914.67</v>
      </c>
      <c r="X6" s="36">
        <f>IF(X7="",NA(),X7)</f>
        <v>122.69</v>
      </c>
      <c r="Y6" s="36">
        <f t="shared" ref="Y6:AG6" si="4">IF(Y7="",NA(),Y7)</f>
        <v>122.83</v>
      </c>
      <c r="Z6" s="36">
        <f t="shared" si="4"/>
        <v>124.18</v>
      </c>
      <c r="AA6" s="36">
        <f t="shared" si="4"/>
        <v>103.91</v>
      </c>
      <c r="AB6" s="36">
        <f t="shared" si="4"/>
        <v>111.96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1755.4</v>
      </c>
      <c r="AU6" s="36">
        <f t="shared" ref="AU6:BC6" si="6">IF(AU7="",NA(),AU7)</f>
        <v>1730.36</v>
      </c>
      <c r="AV6" s="36">
        <f t="shared" si="6"/>
        <v>465.5</v>
      </c>
      <c r="AW6" s="36">
        <f t="shared" si="6"/>
        <v>484.81</v>
      </c>
      <c r="AX6" s="36">
        <f t="shared" si="6"/>
        <v>523.16</v>
      </c>
      <c r="AY6" s="36">
        <f t="shared" si="6"/>
        <v>701</v>
      </c>
      <c r="AZ6" s="36">
        <f t="shared" si="6"/>
        <v>739.59</v>
      </c>
      <c r="BA6" s="36">
        <f t="shared" si="6"/>
        <v>335.95</v>
      </c>
      <c r="BB6" s="36">
        <f t="shared" si="6"/>
        <v>346.59</v>
      </c>
      <c r="BC6" s="36">
        <f t="shared" si="6"/>
        <v>357.82</v>
      </c>
      <c r="BD6" s="35" t="str">
        <f>IF(BD7="","",IF(BD7="-","【-】","【"&amp;SUBSTITUTE(TEXT(BD7,"#,##0.00"),"-","△")&amp;"】"))</f>
        <v>【262.87】</v>
      </c>
      <c r="BE6" s="36">
        <f>IF(BE7="",NA(),BE7)</f>
        <v>549.98</v>
      </c>
      <c r="BF6" s="36">
        <f t="shared" ref="BF6:BN6" si="7">IF(BF7="",NA(),BF7)</f>
        <v>525.72</v>
      </c>
      <c r="BG6" s="36">
        <f t="shared" si="7"/>
        <v>518.34</v>
      </c>
      <c r="BH6" s="36">
        <f t="shared" si="7"/>
        <v>494.99</v>
      </c>
      <c r="BI6" s="36">
        <f t="shared" si="7"/>
        <v>463.2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94.2</v>
      </c>
      <c r="BQ6" s="36">
        <f t="shared" ref="BQ6:BY6" si="8">IF(BQ7="",NA(),BQ7)</f>
        <v>93.08</v>
      </c>
      <c r="BR6" s="36">
        <f t="shared" si="8"/>
        <v>97.24</v>
      </c>
      <c r="BS6" s="36">
        <f t="shared" si="8"/>
        <v>91.38</v>
      </c>
      <c r="BT6" s="36">
        <f t="shared" si="8"/>
        <v>98.74</v>
      </c>
      <c r="BU6" s="36">
        <f t="shared" si="8"/>
        <v>100.27</v>
      </c>
      <c r="BV6" s="36">
        <f t="shared" si="8"/>
        <v>99.46</v>
      </c>
      <c r="BW6" s="36">
        <f t="shared" si="8"/>
        <v>105.21</v>
      </c>
      <c r="BX6" s="36">
        <f t="shared" si="8"/>
        <v>105.71</v>
      </c>
      <c r="BY6" s="36">
        <f t="shared" si="8"/>
        <v>106.01</v>
      </c>
      <c r="BZ6" s="35" t="str">
        <f>IF(BZ7="","",IF(BZ7="-","【-】","【"&amp;SUBSTITUTE(TEXT(BZ7,"#,##0.00"),"-","△")&amp;"】"))</f>
        <v>【105.59】</v>
      </c>
      <c r="CA6" s="36">
        <f>IF(CA7="",NA(),CA7)</f>
        <v>179.56</v>
      </c>
      <c r="CB6" s="36">
        <f t="shared" ref="CB6:CJ6" si="9">IF(CB7="",NA(),CB7)</f>
        <v>181.48</v>
      </c>
      <c r="CC6" s="36">
        <f t="shared" si="9"/>
        <v>173.75</v>
      </c>
      <c r="CD6" s="36">
        <f t="shared" si="9"/>
        <v>184.73</v>
      </c>
      <c r="CE6" s="36">
        <f t="shared" si="9"/>
        <v>170.95</v>
      </c>
      <c r="CF6" s="36">
        <f t="shared" si="9"/>
        <v>169.62</v>
      </c>
      <c r="CG6" s="36">
        <f t="shared" si="9"/>
        <v>171.78</v>
      </c>
      <c r="CH6" s="36">
        <f t="shared" si="9"/>
        <v>162.59</v>
      </c>
      <c r="CI6" s="36">
        <f t="shared" si="9"/>
        <v>162.15</v>
      </c>
      <c r="CJ6" s="36">
        <f t="shared" si="9"/>
        <v>162.24</v>
      </c>
      <c r="CK6" s="35" t="str">
        <f>IF(CK7="","",IF(CK7="-","【-】","【"&amp;SUBSTITUTE(TEXT(CK7,"#,##0.00"),"-","△")&amp;"】"))</f>
        <v>【163.27】</v>
      </c>
      <c r="CL6" s="36">
        <f>IF(CL7="",NA(),CL7)</f>
        <v>68.930000000000007</v>
      </c>
      <c r="CM6" s="36">
        <f t="shared" ref="CM6:CU6" si="10">IF(CM7="",NA(),CM7)</f>
        <v>72.28</v>
      </c>
      <c r="CN6" s="36">
        <f t="shared" si="10"/>
        <v>71.400000000000006</v>
      </c>
      <c r="CO6" s="36">
        <f t="shared" si="10"/>
        <v>70.989999999999995</v>
      </c>
      <c r="CP6" s="36">
        <f t="shared" si="10"/>
        <v>72.180000000000007</v>
      </c>
      <c r="CQ6" s="36">
        <f t="shared" si="10"/>
        <v>59.88</v>
      </c>
      <c r="CR6" s="36">
        <f t="shared" si="10"/>
        <v>59.68</v>
      </c>
      <c r="CS6" s="36">
        <f t="shared" si="10"/>
        <v>59.17</v>
      </c>
      <c r="CT6" s="36">
        <f t="shared" si="10"/>
        <v>59.34</v>
      </c>
      <c r="CU6" s="36">
        <f t="shared" si="10"/>
        <v>59.11</v>
      </c>
      <c r="CV6" s="35" t="str">
        <f>IF(CV7="","",IF(CV7="-","【-】","【"&amp;SUBSTITUTE(TEXT(CV7,"#,##0.00"),"-","△")&amp;"】"))</f>
        <v>【59.94】</v>
      </c>
      <c r="CW6" s="36">
        <f>IF(CW7="",NA(),CW7)</f>
        <v>88.46</v>
      </c>
      <c r="CX6" s="36">
        <f t="shared" ref="CX6:DF6" si="11">IF(CX7="",NA(),CX7)</f>
        <v>87.95</v>
      </c>
      <c r="CY6" s="36">
        <f t="shared" si="11"/>
        <v>85.85</v>
      </c>
      <c r="CZ6" s="36">
        <f t="shared" si="11"/>
        <v>85.61</v>
      </c>
      <c r="DA6" s="36">
        <f t="shared" si="11"/>
        <v>85.35</v>
      </c>
      <c r="DB6" s="36">
        <f t="shared" si="11"/>
        <v>87.65</v>
      </c>
      <c r="DC6" s="36">
        <f t="shared" si="11"/>
        <v>87.63</v>
      </c>
      <c r="DD6" s="36">
        <f t="shared" si="11"/>
        <v>87.6</v>
      </c>
      <c r="DE6" s="36">
        <f t="shared" si="11"/>
        <v>87.74</v>
      </c>
      <c r="DF6" s="36">
        <f t="shared" si="11"/>
        <v>87.91</v>
      </c>
      <c r="DG6" s="35" t="str">
        <f>IF(DG7="","",IF(DG7="-","【-】","【"&amp;SUBSTITUTE(TEXT(DG7,"#,##0.00"),"-","△")&amp;"】"))</f>
        <v>【90.22】</v>
      </c>
      <c r="DH6" s="36">
        <f>IF(DH7="",NA(),DH7)</f>
        <v>42.19</v>
      </c>
      <c r="DI6" s="36">
        <f t="shared" ref="DI6:DQ6" si="12">IF(DI7="",NA(),DI7)</f>
        <v>43.98</v>
      </c>
      <c r="DJ6" s="36">
        <f t="shared" si="12"/>
        <v>44.94</v>
      </c>
      <c r="DK6" s="36">
        <f t="shared" si="12"/>
        <v>46.18</v>
      </c>
      <c r="DL6" s="36">
        <f t="shared" si="12"/>
        <v>48.04</v>
      </c>
      <c r="DM6" s="36">
        <f t="shared" si="12"/>
        <v>38.69</v>
      </c>
      <c r="DN6" s="36">
        <f t="shared" si="12"/>
        <v>39.65</v>
      </c>
      <c r="DO6" s="36">
        <f t="shared" si="12"/>
        <v>45.25</v>
      </c>
      <c r="DP6" s="36">
        <f t="shared" si="12"/>
        <v>46.27</v>
      </c>
      <c r="DQ6" s="36">
        <f t="shared" si="12"/>
        <v>46.88</v>
      </c>
      <c r="DR6" s="35" t="str">
        <f>IF(DR7="","",IF(DR7="-","【-】","【"&amp;SUBSTITUTE(TEXT(DR7,"#,##0.00"),"-","△")&amp;"】"))</f>
        <v>【47.91】</v>
      </c>
      <c r="DS6" s="36">
        <f>IF(DS7="",NA(),DS7)</f>
        <v>1.02</v>
      </c>
      <c r="DT6" s="36">
        <f t="shared" ref="DT6:EB6" si="13">IF(DT7="",NA(),DT7)</f>
        <v>1.01</v>
      </c>
      <c r="DU6" s="36">
        <f t="shared" si="13"/>
        <v>0.98</v>
      </c>
      <c r="DV6" s="36">
        <f t="shared" si="13"/>
        <v>1.59</v>
      </c>
      <c r="DW6" s="36">
        <f t="shared" si="13"/>
        <v>1.88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0.03</v>
      </c>
      <c r="EE6" s="36">
        <f t="shared" ref="EE6:EM6" si="14">IF(EE7="",NA(),EE7)</f>
        <v>0.05</v>
      </c>
      <c r="EF6" s="36">
        <f t="shared" si="14"/>
        <v>0.05</v>
      </c>
      <c r="EG6" s="36">
        <f t="shared" si="14"/>
        <v>0.04</v>
      </c>
      <c r="EH6" s="36">
        <f t="shared" si="14"/>
        <v>0.03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92096</v>
      </c>
      <c r="D7" s="38">
        <v>46</v>
      </c>
      <c r="E7" s="38">
        <v>1</v>
      </c>
      <c r="F7" s="38">
        <v>0</v>
      </c>
      <c r="G7" s="38">
        <v>1</v>
      </c>
      <c r="H7" s="38" t="s">
        <v>105</v>
      </c>
      <c r="I7" s="38" t="s">
        <v>106</v>
      </c>
      <c r="J7" s="38" t="s">
        <v>107</v>
      </c>
      <c r="K7" s="38" t="s">
        <v>108</v>
      </c>
      <c r="L7" s="38" t="s">
        <v>109</v>
      </c>
      <c r="M7" s="38"/>
      <c r="N7" s="39" t="s">
        <v>110</v>
      </c>
      <c r="O7" s="39">
        <v>65.48</v>
      </c>
      <c r="P7" s="39">
        <v>83.89</v>
      </c>
      <c r="Q7" s="39">
        <v>3132</v>
      </c>
      <c r="R7" s="39">
        <v>81057</v>
      </c>
      <c r="S7" s="39">
        <v>167.34</v>
      </c>
      <c r="T7" s="39">
        <v>484.39</v>
      </c>
      <c r="U7" s="39">
        <v>67887</v>
      </c>
      <c r="V7" s="39">
        <v>74.22</v>
      </c>
      <c r="W7" s="39">
        <v>914.67</v>
      </c>
      <c r="X7" s="39">
        <v>122.69</v>
      </c>
      <c r="Y7" s="39">
        <v>122.83</v>
      </c>
      <c r="Z7" s="39">
        <v>124.18</v>
      </c>
      <c r="AA7" s="39">
        <v>103.91</v>
      </c>
      <c r="AB7" s="39">
        <v>111.96</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1755.4</v>
      </c>
      <c r="AU7" s="39">
        <v>1730.36</v>
      </c>
      <c r="AV7" s="39">
        <v>465.5</v>
      </c>
      <c r="AW7" s="39">
        <v>484.81</v>
      </c>
      <c r="AX7" s="39">
        <v>523.16</v>
      </c>
      <c r="AY7" s="39">
        <v>701</v>
      </c>
      <c r="AZ7" s="39">
        <v>739.59</v>
      </c>
      <c r="BA7" s="39">
        <v>335.95</v>
      </c>
      <c r="BB7" s="39">
        <v>346.59</v>
      </c>
      <c r="BC7" s="39">
        <v>357.82</v>
      </c>
      <c r="BD7" s="39">
        <v>262.87</v>
      </c>
      <c r="BE7" s="39">
        <v>549.98</v>
      </c>
      <c r="BF7" s="39">
        <v>525.72</v>
      </c>
      <c r="BG7" s="39">
        <v>518.34</v>
      </c>
      <c r="BH7" s="39">
        <v>494.99</v>
      </c>
      <c r="BI7" s="39">
        <v>463.2</v>
      </c>
      <c r="BJ7" s="39">
        <v>330.99</v>
      </c>
      <c r="BK7" s="39">
        <v>324.08999999999997</v>
      </c>
      <c r="BL7" s="39">
        <v>319.82</v>
      </c>
      <c r="BM7" s="39">
        <v>312.02999999999997</v>
      </c>
      <c r="BN7" s="39">
        <v>307.45999999999998</v>
      </c>
      <c r="BO7" s="39">
        <v>270.87</v>
      </c>
      <c r="BP7" s="39">
        <v>94.2</v>
      </c>
      <c r="BQ7" s="39">
        <v>93.08</v>
      </c>
      <c r="BR7" s="39">
        <v>97.24</v>
      </c>
      <c r="BS7" s="39">
        <v>91.38</v>
      </c>
      <c r="BT7" s="39">
        <v>98.74</v>
      </c>
      <c r="BU7" s="39">
        <v>100.27</v>
      </c>
      <c r="BV7" s="39">
        <v>99.46</v>
      </c>
      <c r="BW7" s="39">
        <v>105.21</v>
      </c>
      <c r="BX7" s="39">
        <v>105.71</v>
      </c>
      <c r="BY7" s="39">
        <v>106.01</v>
      </c>
      <c r="BZ7" s="39">
        <v>105.59</v>
      </c>
      <c r="CA7" s="39">
        <v>179.56</v>
      </c>
      <c r="CB7" s="39">
        <v>181.48</v>
      </c>
      <c r="CC7" s="39">
        <v>173.75</v>
      </c>
      <c r="CD7" s="39">
        <v>184.73</v>
      </c>
      <c r="CE7" s="39">
        <v>170.95</v>
      </c>
      <c r="CF7" s="39">
        <v>169.62</v>
      </c>
      <c r="CG7" s="39">
        <v>171.78</v>
      </c>
      <c r="CH7" s="39">
        <v>162.59</v>
      </c>
      <c r="CI7" s="39">
        <v>162.15</v>
      </c>
      <c r="CJ7" s="39">
        <v>162.24</v>
      </c>
      <c r="CK7" s="39">
        <v>163.27000000000001</v>
      </c>
      <c r="CL7" s="39">
        <v>68.930000000000007</v>
      </c>
      <c r="CM7" s="39">
        <v>72.28</v>
      </c>
      <c r="CN7" s="39">
        <v>71.400000000000006</v>
      </c>
      <c r="CO7" s="39">
        <v>70.989999999999995</v>
      </c>
      <c r="CP7" s="39">
        <v>72.180000000000007</v>
      </c>
      <c r="CQ7" s="39">
        <v>59.88</v>
      </c>
      <c r="CR7" s="39">
        <v>59.68</v>
      </c>
      <c r="CS7" s="39">
        <v>59.17</v>
      </c>
      <c r="CT7" s="39">
        <v>59.34</v>
      </c>
      <c r="CU7" s="39">
        <v>59.11</v>
      </c>
      <c r="CV7" s="39">
        <v>59.94</v>
      </c>
      <c r="CW7" s="39">
        <v>88.46</v>
      </c>
      <c r="CX7" s="39">
        <v>87.95</v>
      </c>
      <c r="CY7" s="39">
        <v>85.85</v>
      </c>
      <c r="CZ7" s="39">
        <v>85.61</v>
      </c>
      <c r="DA7" s="39">
        <v>85.35</v>
      </c>
      <c r="DB7" s="39">
        <v>87.65</v>
      </c>
      <c r="DC7" s="39">
        <v>87.63</v>
      </c>
      <c r="DD7" s="39">
        <v>87.6</v>
      </c>
      <c r="DE7" s="39">
        <v>87.74</v>
      </c>
      <c r="DF7" s="39">
        <v>87.91</v>
      </c>
      <c r="DG7" s="39">
        <v>90.22</v>
      </c>
      <c r="DH7" s="39">
        <v>42.19</v>
      </c>
      <c r="DI7" s="39">
        <v>43.98</v>
      </c>
      <c r="DJ7" s="39">
        <v>44.94</v>
      </c>
      <c r="DK7" s="39">
        <v>46.18</v>
      </c>
      <c r="DL7" s="39">
        <v>48.04</v>
      </c>
      <c r="DM7" s="39">
        <v>38.69</v>
      </c>
      <c r="DN7" s="39">
        <v>39.65</v>
      </c>
      <c r="DO7" s="39">
        <v>45.25</v>
      </c>
      <c r="DP7" s="39">
        <v>46.27</v>
      </c>
      <c r="DQ7" s="39">
        <v>46.88</v>
      </c>
      <c r="DR7" s="39">
        <v>47.91</v>
      </c>
      <c r="DS7" s="39">
        <v>1.02</v>
      </c>
      <c r="DT7" s="39">
        <v>1.01</v>
      </c>
      <c r="DU7" s="39">
        <v>0.98</v>
      </c>
      <c r="DV7" s="39">
        <v>1.59</v>
      </c>
      <c r="DW7" s="39">
        <v>1.88</v>
      </c>
      <c r="DX7" s="39">
        <v>8.4</v>
      </c>
      <c r="DY7" s="39">
        <v>9.7100000000000009</v>
      </c>
      <c r="DZ7" s="39">
        <v>10.71</v>
      </c>
      <c r="EA7" s="39">
        <v>10.93</v>
      </c>
      <c r="EB7" s="39">
        <v>13.39</v>
      </c>
      <c r="EC7" s="39">
        <v>15</v>
      </c>
      <c r="ED7" s="39">
        <v>0.03</v>
      </c>
      <c r="EE7" s="39">
        <v>0.05</v>
      </c>
      <c r="EF7" s="39">
        <v>0.05</v>
      </c>
      <c r="EG7" s="39">
        <v>0.04</v>
      </c>
      <c r="EH7" s="39">
        <v>0.03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2018-02-09T06:29:18Z</cp:lastPrinted>
  <dcterms:created xsi:type="dcterms:W3CDTF">2017-12-25T01:24:06Z</dcterms:created>
  <dcterms:modified xsi:type="dcterms:W3CDTF">2018-02-19T02:27:55Z</dcterms:modified>
  <cp:category/>
</cp:coreProperties>
</file>