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６下水（農集）\"/>
    </mc:Choice>
  </mc:AlternateContent>
  <xr:revisionPtr revIDLastSave="0" documentId="13_ncr:1_{FEF03FBA-1ACD-41CB-9163-F622D431DEC1}" xr6:coauthVersionLast="47" xr6:coauthVersionMax="47" xr10:uidLastSave="{00000000-0000-0000-0000-000000000000}"/>
  <workbookProtection workbookAlgorithmName="SHA-512" workbookHashValue="w2CsgsJiRsyFc34Qbra0LKxCEmyyLTDDqTViX8g0zLZgu9+4Nts3XO/hEYj/yigUmB4w7yPPtC3YXWzzq5kxQg==" workbookSaltValue="/VASCZzeeHKGDr0gvm855Q=="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W10" i="4" s="1"/>
  <c r="P6" i="5"/>
  <c r="P10" i="4" s="1"/>
  <c r="O6" i="5"/>
  <c r="I10" i="4" s="1"/>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E85" i="4"/>
  <c r="BB10" i="4"/>
  <c r="BB8" i="4"/>
  <c r="AT8" i="4"/>
  <c r="AL8" i="4"/>
  <c r="AD8" i="4"/>
  <c r="W8"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<sst xmlns="http://schemas.openxmlformats.org/spreadsheetml/2006/main" count="297" uniqueCount="117">
  <si>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</si>
  <si>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</si>
  <si>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</si>
  <si>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</si>
  <si>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</si>
  <si>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</si>
  <si>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</si>
  <si>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</si>
  <si>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</si>
  <si>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</si>
  <si>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</si>
  <si>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</si>
  <si>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</si>
  <si>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</si>
  <si>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</si>
  <si>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</si>
  <si>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</si>
  <si>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</si>
  <si>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</si>
  <si>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</si>
  <si>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</si>
  <si>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</si>
  <si>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</si>
  <si>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</si>
  <si>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</si>
  <si>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</si>
  <si>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</si>
  <si>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</si>
  <si>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</si>
  <si>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</si>
  <si>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</si>
  <si>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</si>
  <si>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</si>
  <si>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</si>
  <si>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</si>
  <si>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</si>
  <si>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</si>
  <si>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</si>
  <si>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</si>
  <si>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</si>
  <si>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</si>
  <si>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</si>
  <si>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</si>
  <si>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</si>
  <si>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</si>
  <si>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</si>
  <si>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</si>
  <si>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</si>
  <si>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</si>
  <si>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</si>
  <si>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</si>
  <si>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</si>
  <si>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</si>
  <si>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</si>
  <si>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</si>
  <si>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</si>
  <si>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</si>
  <si>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</si>
  <si>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</si>
  <si>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</si>
  <si>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</si>
  <si>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</si>
  <si>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</si>
  <si>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</si>
  <si>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</si>
  <si>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</si>
  <si>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</si>
  <si>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</si>
  <si>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</si>
  <si>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</si>
  <si>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</si>
  <si>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</si>
  <si>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</si>
  <si>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</si>
  <si>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</si>
  <si>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</si>
  <si>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</si>
  <si>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</si>
  <si>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</si>
  <si>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</si>
  <si>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</si>
  <si>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</si>
  <si>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</si>
  <si>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</si>
  <si>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</si>
  <si>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</si>
  <si>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</si>
  <si>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</si>
  <si>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</si>
  <si>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</si>
  <si>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</si>
  <si>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</si>
  <si>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</si>
  <si>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</si>
  <si>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</si>
  <si>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</si>
  <si>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真岡市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</si>
  <si>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</si>
  <si>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</si>
  <si>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</si>
  <si>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</si>
  <si>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</si>
  <si>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</si>
  <si>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</si>
  <si>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</si>
  <si>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</si>
  <si>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</si>
  <si>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</si>
  <si>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</si>
  <si>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</si>
  <si>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</si>
  <si>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</si>
  <si>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</si>
  <si>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</si>
  <si>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新たな管渠整備費用は必要としていないが、今後は事業継続に向けて、施設の長寿命化を行う必要があり、そのための投資費用が増加すると予想される。また、現在は適正規模の利用率であるが、今後の人口減少や高齢化に備えた収支比率向上対策の検討が必要である。
　以上の現況をふまえ、今後の改修整備事業等の投資計画においては、企業債残高に極端な増加が生じないよう考慮する必要がある。
　また、適正な使用料収入を確保するため接続率の向上を図り、併せて汚水処理費や維持管理費の削減が必要である。
　令和２年度からの公営企業法適用を開始に伴い、経営や資産等をより正確に把握できるようになったため、財源基盤の強化や経営の健全化等について検討していく。</t>
    <rPh sb="1" eb="2">
      <t>アラ</t>
    </rPh>
    <rPh sb="24" eb="28">
      <t>ジギョウケイゾク</t>
    </rPh>
    <rPh sb="29" eb="30">
      <t>ム</t>
    </rPh>
    <rPh sb="36" eb="38">
      <t>チョウジュ</t>
    </rPh>
    <rPh sb="41" eb="42">
      <t>オコナ</t>
    </rPh>
    <rPh sb="43" eb="45">
      <t>ヒツヨウ</t>
    </rPh>
    <rPh sb="54" eb="56">
      <t>トウシ</t>
    </rPh>
    <rPh sb="56" eb="58">
      <t>ヒヨウ</t>
    </rPh>
    <rPh sb="59" eb="61">
      <t>ゾウカ</t>
    </rPh>
    <rPh sb="64" eb="66">
      <t>ヨソウ</t>
    </rPh>
    <rPh sb="81" eb="84">
      <t>リヨウリツ</t>
    </rPh>
    <rPh sb="104" eb="106">
      <t>シュウシ</t>
    </rPh>
    <rPh sb="106" eb="108">
      <t>ヒリツ</t>
    </rPh>
    <rPh sb="108" eb="110">
      <t>コウジョウ</t>
    </rPh>
    <rPh sb="127" eb="129">
      <t>ゲンキョウ</t>
    </rPh>
    <rPh sb="239" eb="241">
      <t>レイワ</t>
    </rPh>
    <rPh sb="242" eb="244">
      <t>ネンド</t>
    </rPh>
    <rPh sb="247" eb="252">
      <t>コウエイキギョウホウ</t>
    </rPh>
    <rPh sb="252" eb="254">
      <t>テキヨウ</t>
    </rPh>
    <rPh sb="255" eb="257">
      <t>カイシ</t>
    </rPh>
    <rPh sb="258" eb="259">
      <t>トモナ</t>
    </rPh>
    <rPh sb="261" eb="263">
      <t>ケイエイ</t>
    </rPh>
    <rPh sb="264" eb="266">
      <t>シサン</t>
    </rPh>
    <rPh sb="266" eb="267">
      <t>トウ</t>
    </rPh>
    <rPh sb="270" eb="272">
      <t>セイカク</t>
    </rPh>
    <rPh sb="273" eb="275">
      <t>ハアク</t>
    </rPh>
    <rPh sb="301" eb="302">
      <t>トウ</t>
    </rPh>
    <rPh sb="306" eb="308">
      <t>ケントウ</t>
    </rPh>
    <phoneticPr fontId="4"/>
  </si>
  <si>
    <t>市内11箇所の施設で耐用年数（50年）を経過する管渠はなく、更新は実施していない。
　ただし経年劣化による破損・漏水等が発生しており、機能強化工事や修繕等で長寿命化を実施している。施設の維持費が増加すると、現状の使用料だけでは経営が難しくなると予想される。
　財源確保や長寿命化計画・投資計画に基づく健全な維持管理策を検討するとともに、施設同士の統合や公共下水道への接続等の対策を検討する必要がある。</t>
    <rPh sb="4" eb="6">
      <t>カショ</t>
    </rPh>
    <rPh sb="33" eb="35">
      <t>ジッシ</t>
    </rPh>
    <rPh sb="46" eb="50">
      <t>ケイネンレッカ</t>
    </rPh>
    <rPh sb="56" eb="58">
      <t>ロウスイ</t>
    </rPh>
    <rPh sb="60" eb="62">
      <t>ハッセイ</t>
    </rPh>
    <rPh sb="67" eb="73">
      <t>キノウキョウカコウジ</t>
    </rPh>
    <rPh sb="74" eb="76">
      <t>シュウゼン</t>
    </rPh>
    <rPh sb="76" eb="77">
      <t>トウ</t>
    </rPh>
    <rPh sb="90" eb="92">
      <t>シセツ</t>
    </rPh>
    <rPh sb="93" eb="96">
      <t>イジヒ</t>
    </rPh>
    <rPh sb="97" eb="99">
      <t>ゾウカ</t>
    </rPh>
    <rPh sb="103" eb="105">
      <t>ゲンジョウ</t>
    </rPh>
    <rPh sb="106" eb="109">
      <t>シヨウリョウ</t>
    </rPh>
    <rPh sb="113" eb="115">
      <t>ケイエイ</t>
    </rPh>
    <phoneticPr fontId="4"/>
  </si>
  <si>
    <t>①経常収支比率　　　　　　　　　　　　　　　　比率は平均値や100％を超えているが、一般会計繰入金に頼るところが大きく料金収入だけでは賄えていないのが現状である。収益率向上に向けた経営改善等の取り組みが必要である。　　　　　　　　　　　　　　　②累積欠損金比率
当該指標は0％であるが、一般会計繰入金により収支不足を補填しているのが現状である。　　　　　　　　　　　　　　　　　　③流動比率　　　　　　　　　　　　　　　　　　平均値より高くなっているが、建設改良費等に充てる企業債が多く、一般会計繰入金で賄っている。　　　　　　　　　　　　　　　　　　　　④企業債残高対事業規模比率　　　　　　　　　　施設数が11箇所と多く、整備時の企業債残高が多いためである。　　
⑤経費回収率　　　　　　　　　　　　　　　　　　経年劣化による修繕費等の増加が要因と考えられる。使用料収入の増加に向けた対策が必要である。　　　　　　　　　　　　　　　　　　　　　　　　　　　　　　　　⑥汚水処理原価率　　　　　　　　　　　　　　　　平均値より低いが経年劣化による維持管理費等の増加が予想されるため、対策を検討する必要がある。　　　　　　　　　　　　　　　
⑦施設利用率
平均値より高い利用率であり、昨年度より微増している。
⑧水洗化率
高い水準であるが、引き続き普及促進をする必要性がある。　　　　　　　　　　　　　　　</t>
    <rPh sb="1" eb="5">
      <t>ケイジョウシュウシ</t>
    </rPh>
    <rPh sb="5" eb="7">
      <t>ヒリツ</t>
    </rPh>
    <rPh sb="23" eb="25">
      <t>ヒリツ</t>
    </rPh>
    <rPh sb="26" eb="29">
      <t>ヘイキンチ</t>
    </rPh>
    <rPh sb="35" eb="36">
      <t>コ</t>
    </rPh>
    <rPh sb="42" eb="44">
      <t>イッパン</t>
    </rPh>
    <rPh sb="44" eb="46">
      <t>カイケイ</t>
    </rPh>
    <rPh sb="46" eb="49">
      <t>クリイレキン</t>
    </rPh>
    <rPh sb="50" eb="51">
      <t>タヨ</t>
    </rPh>
    <rPh sb="56" eb="57">
      <t>オオ</t>
    </rPh>
    <rPh sb="59" eb="61">
      <t>リョウキン</t>
    </rPh>
    <rPh sb="61" eb="63">
      <t>シュウニュウ</t>
    </rPh>
    <rPh sb="67" eb="68">
      <t>マカナ</t>
    </rPh>
    <rPh sb="75" eb="77">
      <t>ゲンジョウ</t>
    </rPh>
    <rPh sb="81" eb="86">
      <t>シュウエキリツコウジョウ</t>
    </rPh>
    <rPh sb="87" eb="88">
      <t>ム</t>
    </rPh>
    <rPh sb="90" eb="92">
      <t>ケイエイ</t>
    </rPh>
    <rPh sb="92" eb="94">
      <t>カイゼン</t>
    </rPh>
    <rPh sb="94" eb="95">
      <t>トウ</t>
    </rPh>
    <rPh sb="96" eb="97">
      <t>ト</t>
    </rPh>
    <rPh sb="98" eb="99">
      <t>ク</t>
    </rPh>
    <rPh sb="101" eb="103">
      <t>ヒツヨウ</t>
    </rPh>
    <rPh sb="123" eb="125">
      <t>ルイセキ</t>
    </rPh>
    <rPh sb="125" eb="127">
      <t>ケッソン</t>
    </rPh>
    <rPh sb="127" eb="128">
      <t>キン</t>
    </rPh>
    <rPh sb="128" eb="130">
      <t>ヒリツ</t>
    </rPh>
    <rPh sb="131" eb="133">
      <t>トウガイ</t>
    </rPh>
    <rPh sb="133" eb="135">
      <t>シヒョウ</t>
    </rPh>
    <rPh sb="143" eb="147">
      <t>イッパンカイケイ</t>
    </rPh>
    <rPh sb="147" eb="150">
      <t>クリイレキン</t>
    </rPh>
    <rPh sb="153" eb="157">
      <t>シュウシブソク</t>
    </rPh>
    <rPh sb="158" eb="160">
      <t>ホテン</t>
    </rPh>
    <rPh sb="166" eb="168">
      <t>ゲンジョウ</t>
    </rPh>
    <rPh sb="191" eb="195">
      <t>リュウドウヒリツ</t>
    </rPh>
    <rPh sb="213" eb="216">
      <t>ヘイキンチ</t>
    </rPh>
    <rPh sb="218" eb="219">
      <t>タカ</t>
    </rPh>
    <rPh sb="227" eb="232">
      <t>ケンセツカイリョウヒ</t>
    </rPh>
    <rPh sb="232" eb="233">
      <t>トウ</t>
    </rPh>
    <rPh sb="234" eb="235">
      <t>ア</t>
    </rPh>
    <rPh sb="237" eb="240">
      <t>キギョウサイ</t>
    </rPh>
    <rPh sb="241" eb="242">
      <t>オオ</t>
    </rPh>
    <rPh sb="244" eb="248">
      <t>イッパンカイケイ</t>
    </rPh>
    <rPh sb="248" eb="251">
      <t>クリイレキン</t>
    </rPh>
    <rPh sb="252" eb="253">
      <t>マカナ</t>
    </rPh>
    <rPh sb="279" eb="282">
      <t>キギョウサイ</t>
    </rPh>
    <rPh sb="282" eb="284">
      <t>ザンダカ</t>
    </rPh>
    <rPh sb="284" eb="285">
      <t>タイ</t>
    </rPh>
    <rPh sb="285" eb="287">
      <t>ジギョウ</t>
    </rPh>
    <rPh sb="287" eb="289">
      <t>キボ</t>
    </rPh>
    <rPh sb="289" eb="291">
      <t>ヒリツ</t>
    </rPh>
    <rPh sb="307" eb="309">
      <t>カショ</t>
    </rPh>
    <rPh sb="335" eb="337">
      <t>ケイヒ</t>
    </rPh>
    <rPh sb="337" eb="340">
      <t>カイシュウリツ</t>
    </rPh>
    <rPh sb="358" eb="362">
      <t>ケイネンレッカ</t>
    </rPh>
    <rPh sb="365" eb="369">
      <t>シュウゼンヒトウ</t>
    </rPh>
    <rPh sb="370" eb="372">
      <t>ゾウカ</t>
    </rPh>
    <rPh sb="373" eb="375">
      <t>ヨウイン</t>
    </rPh>
    <rPh sb="376" eb="377">
      <t>カンガ</t>
    </rPh>
    <rPh sb="382" eb="385">
      <t>シヨウリョウ</t>
    </rPh>
    <rPh sb="385" eb="387">
      <t>シュウニュウ</t>
    </rPh>
    <rPh sb="388" eb="390">
      <t>ゾウカ</t>
    </rPh>
    <rPh sb="391" eb="392">
      <t>ム</t>
    </rPh>
    <rPh sb="394" eb="396">
      <t>タイサク</t>
    </rPh>
    <rPh sb="397" eb="399">
      <t>ヒツヨウ</t>
    </rPh>
    <rPh sb="436" eb="440">
      <t>オスイショリ</t>
    </rPh>
    <rPh sb="440" eb="442">
      <t>ゲンカ</t>
    </rPh>
    <rPh sb="442" eb="443">
      <t>リツ</t>
    </rPh>
    <rPh sb="459" eb="462">
      <t>ヘイキンチ</t>
    </rPh>
    <rPh sb="464" eb="465">
      <t>ヒク</t>
    </rPh>
    <rPh sb="467" eb="471">
      <t>ケイネンレッカ</t>
    </rPh>
    <rPh sb="474" eb="479">
      <t>イジカンリヒ</t>
    </rPh>
    <rPh sb="479" eb="480">
      <t>トウ</t>
    </rPh>
    <rPh sb="481" eb="483">
      <t>ゾウカ</t>
    </rPh>
    <rPh sb="484" eb="486">
      <t>ヨソウ</t>
    </rPh>
    <rPh sb="492" eb="494">
      <t>タイサク</t>
    </rPh>
    <rPh sb="495" eb="497">
      <t>ケントウ</t>
    </rPh>
    <rPh sb="499" eb="501">
      <t>ヒツヨウ</t>
    </rPh>
    <rPh sb="542" eb="545">
      <t>サクネンド</t>
    </rPh>
    <rPh sb="547" eb="549">
      <t>ビゾウ</t>
    </rPh>
    <rPh sb="570" eb="571">
      <t>ヒ</t>
    </rPh>
    <rPh sb="572" eb="573">
      <t>ツヅ</t>
    </rPh>
    <rPh sb="583" eb="584">
      <t>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</si>
</sst>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D04-40ED-A3A4-09A1AC178A6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1D04-40ED-A3A4-09A1AC178A6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82.25</c:v>
                </c:pt>
                <c:pt idx="4">
                  <c:v>84.82</c:v>
                </c:pt>
              </c:numCache>
            </c:numRef>
          </c:val>
          <c:extLst>
            <c:ext xmlns:c16="http://schemas.microsoft.com/office/drawing/2014/chart" uri="{C3380CC4-5D6E-409C-BE32-E72D297353CC}">
              <c16:uniqueId val="{00000000-9167-4662-83C6-1CC9BDB2CE3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55.26</c:v>
                </c:pt>
                <c:pt idx="4">
                  <c:v>54.54</c:v>
                </c:pt>
              </c:numCache>
            </c:numRef>
          </c:val>
          <c:smooth val="0"/>
          <c:extLst>
            <c:ext xmlns:c16="http://schemas.microsoft.com/office/drawing/2014/chart" uri="{C3380CC4-5D6E-409C-BE32-E72D297353CC}">
              <c16:uniqueId val="{00000001-9167-4662-83C6-1CC9BDB2CE3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92.7</c:v>
                </c:pt>
                <c:pt idx="4">
                  <c:v>92.58</c:v>
                </c:pt>
              </c:numCache>
            </c:numRef>
          </c:val>
          <c:extLst>
            <c:ext xmlns:c16="http://schemas.microsoft.com/office/drawing/2014/chart" uri="{C3380CC4-5D6E-409C-BE32-E72D297353CC}">
              <c16:uniqueId val="{00000000-493C-4D4C-A57D-D09B0C4B3DA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90.52</c:v>
                </c:pt>
                <c:pt idx="4">
                  <c:v>90.3</c:v>
                </c:pt>
              </c:numCache>
            </c:numRef>
          </c:val>
          <c:smooth val="0"/>
          <c:extLst>
            <c:ext xmlns:c16="http://schemas.microsoft.com/office/drawing/2014/chart" uri="{C3380CC4-5D6E-409C-BE32-E72D297353CC}">
              <c16:uniqueId val="{00000001-493C-4D4C-A57D-D09B0C4B3DA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113.43</c:v>
                </c:pt>
                <c:pt idx="4">
                  <c:v>113.81</c:v>
                </c:pt>
              </c:numCache>
            </c:numRef>
          </c:val>
          <c:extLst>
            <c:ext xmlns:c16="http://schemas.microsoft.com/office/drawing/2014/chart" uri="{C3380CC4-5D6E-409C-BE32-E72D297353CC}">
              <c16:uniqueId val="{00000000-9C68-4940-8FF9-573881D00AA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103.09</c:v>
                </c:pt>
                <c:pt idx="4">
                  <c:v>102.11</c:v>
                </c:pt>
              </c:numCache>
            </c:numRef>
          </c:val>
          <c:smooth val="0"/>
          <c:extLst>
            <c:ext xmlns:c16="http://schemas.microsoft.com/office/drawing/2014/chart" uri="{C3380CC4-5D6E-409C-BE32-E72D297353CC}">
              <c16:uniqueId val="{00000001-9C68-4940-8FF9-573881D00AA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51.9</c:v>
                </c:pt>
                <c:pt idx="4">
                  <c:v>53.43</c:v>
                </c:pt>
              </c:numCache>
            </c:numRef>
          </c:val>
          <c:extLst>
            <c:ext xmlns:c16="http://schemas.microsoft.com/office/drawing/2014/chart" uri="{C3380CC4-5D6E-409C-BE32-E72D297353CC}">
              <c16:uniqueId val="{00000000-2EBA-4B80-AE82-4A482163692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28.12</c:v>
                </c:pt>
              </c:numCache>
            </c:numRef>
          </c:val>
          <c:smooth val="0"/>
          <c:extLst>
            <c:ext xmlns:c16="http://schemas.microsoft.com/office/drawing/2014/chart" uri="{C3380CC4-5D6E-409C-BE32-E72D297353CC}">
              <c16:uniqueId val="{00000001-2EBA-4B80-AE82-4A482163692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ED3-4027-99C8-2D044FCA55E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6ED3-4027-99C8-2D044FCA55E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57E-486E-A4A9-426F1D8CA0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101.24</c:v>
                </c:pt>
                <c:pt idx="4">
                  <c:v>124.9</c:v>
                </c:pt>
              </c:numCache>
            </c:numRef>
          </c:val>
          <c:smooth val="0"/>
          <c:extLst>
            <c:ext xmlns:c16="http://schemas.microsoft.com/office/drawing/2014/chart" uri="{C3380CC4-5D6E-409C-BE32-E72D297353CC}">
              <c16:uniqueId val="{00000001-957E-486E-A4A9-426F1D8CA0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69.37</c:v>
                </c:pt>
                <c:pt idx="4">
                  <c:v>81.27</c:v>
                </c:pt>
              </c:numCache>
            </c:numRef>
          </c:val>
          <c:extLst>
            <c:ext xmlns:c16="http://schemas.microsoft.com/office/drawing/2014/chart" uri="{C3380CC4-5D6E-409C-BE32-E72D297353CC}">
              <c16:uniqueId val="{00000000-F717-4B87-8EBF-A7DBA054029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37.24</c:v>
                </c:pt>
                <c:pt idx="4">
                  <c:v>33.58</c:v>
                </c:pt>
              </c:numCache>
            </c:numRef>
          </c:val>
          <c:smooth val="0"/>
          <c:extLst>
            <c:ext xmlns:c16="http://schemas.microsoft.com/office/drawing/2014/chart" uri="{C3380CC4-5D6E-409C-BE32-E72D297353CC}">
              <c16:uniqueId val="{00000001-F717-4B87-8EBF-A7DBA054029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1240.6400000000001</c:v>
                </c:pt>
                <c:pt idx="4">
                  <c:v>1100.97</c:v>
                </c:pt>
              </c:numCache>
            </c:numRef>
          </c:val>
          <c:extLst>
            <c:ext xmlns:c16="http://schemas.microsoft.com/office/drawing/2014/chart" uri="{C3380CC4-5D6E-409C-BE32-E72D297353CC}">
              <c16:uniqueId val="{00000000-958F-41C1-AB85-B7E94F3CB54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783.8</c:v>
                </c:pt>
                <c:pt idx="4">
                  <c:v>778.81</c:v>
                </c:pt>
              </c:numCache>
            </c:numRef>
          </c:val>
          <c:smooth val="0"/>
          <c:extLst>
            <c:ext xmlns:c16="http://schemas.microsoft.com/office/drawing/2014/chart" uri="{C3380CC4-5D6E-409C-BE32-E72D297353CC}">
              <c16:uniqueId val="{00000001-958F-41C1-AB85-B7E94F3CB54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79.010000000000005</c:v>
                </c:pt>
                <c:pt idx="4">
                  <c:v>73.739999999999995</c:v>
                </c:pt>
              </c:numCache>
            </c:numRef>
          </c:val>
          <c:extLst>
            <c:ext xmlns:c16="http://schemas.microsoft.com/office/drawing/2014/chart" uri="{C3380CC4-5D6E-409C-BE32-E72D297353CC}">
              <c16:uniqueId val="{00000000-B69B-45D8-9668-A51DF116C23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68.11</c:v>
                </c:pt>
                <c:pt idx="4">
                  <c:v>67.23</c:v>
                </c:pt>
              </c:numCache>
            </c:numRef>
          </c:val>
          <c:smooth val="0"/>
          <c:extLst>
            <c:ext xmlns:c16="http://schemas.microsoft.com/office/drawing/2014/chart" uri="{C3380CC4-5D6E-409C-BE32-E72D297353CC}">
              <c16:uniqueId val="{00000001-B69B-45D8-9668-A51DF116C23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162.25</c:v>
                </c:pt>
                <c:pt idx="4">
                  <c:v>174.95</c:v>
                </c:pt>
              </c:numCache>
            </c:numRef>
          </c:val>
          <c:extLst>
            <c:ext xmlns:c16="http://schemas.microsoft.com/office/drawing/2014/chart" uri="{C3380CC4-5D6E-409C-BE32-E72D297353CC}">
              <c16:uniqueId val="{00000000-7E41-4988-AC12-756CFEC4253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222.41</c:v>
                </c:pt>
                <c:pt idx="4">
                  <c:v>228.21</c:v>
                </c:pt>
              </c:numCache>
            </c:numRef>
          </c:val>
          <c:smooth val="0"/>
          <c:extLst>
            <c:ext xmlns:c16="http://schemas.microsoft.com/office/drawing/2014/chart" uri="{C3380CC4-5D6E-409C-BE32-E72D297353CC}">
              <c16:uniqueId val="{00000001-7E41-4988-AC12-756CFEC4253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F37" sqref="BF37"/>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栃木県　真岡市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51">
        <f>データ!S6</f>
        <v>79634</v>
      </c>
      <c r="AM8" s="51"/>
      <c r="AN8" s="51"/>
      <c r="AO8" s="51"/>
      <c r="AP8" s="51"/>
      <c r="AQ8" s="51"/>
      <c r="AR8" s="51"/>
      <c r="AS8" s="51"/>
      <c r="AT8" s="52">
        <f>データ!T6</f>
        <v>167.34</v>
      </c>
      <c r="AU8" s="52"/>
      <c r="AV8" s="52"/>
      <c r="AW8" s="52"/>
      <c r="AX8" s="52"/>
      <c r="AY8" s="52"/>
      <c r="AZ8" s="52"/>
      <c r="BA8" s="52"/>
      <c r="BB8" s="52">
        <f>データ!U6</f>
        <v>475.88</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f>データ!O6</f>
        <v>71.19</v>
      </c>
      <c r="J10" s="52"/>
      <c r="K10" s="52"/>
      <c r="L10" s="52"/>
      <c r="M10" s="52"/>
      <c r="N10" s="52"/>
      <c r="O10" s="52"/>
      <c r="P10" s="52">
        <f>データ!P6</f>
        <v>9.31</v>
      </c>
      <c r="Q10" s="52"/>
      <c r="R10" s="52"/>
      <c r="S10" s="52"/>
      <c r="T10" s="52"/>
      <c r="U10" s="52"/>
      <c r="V10" s="52"/>
      <c r="W10" s="52">
        <f>データ!Q6</f>
        <v>69.73</v>
      </c>
      <c r="X10" s="52"/>
      <c r="Y10" s="52"/>
      <c r="Z10" s="52"/>
      <c r="AA10" s="52"/>
      <c r="AB10" s="52"/>
      <c r="AC10" s="52"/>
      <c r="AD10" s="51">
        <f>データ!R6</f>
        <v>2750</v>
      </c>
      <c r="AE10" s="51"/>
      <c r="AF10" s="51"/>
      <c r="AG10" s="51"/>
      <c r="AH10" s="51"/>
      <c r="AI10" s="51"/>
      <c r="AJ10" s="51"/>
      <c r="AK10" s="2"/>
      <c r="AL10" s="51">
        <f>データ!V6</f>
        <v>7385</v>
      </c>
      <c r="AM10" s="51"/>
      <c r="AN10" s="51"/>
      <c r="AO10" s="51"/>
      <c r="AP10" s="51"/>
      <c r="AQ10" s="51"/>
      <c r="AR10" s="51"/>
      <c r="AS10" s="51"/>
      <c r="AT10" s="52">
        <f>データ!W6</f>
        <v>5.35</v>
      </c>
      <c r="AU10" s="52"/>
      <c r="AV10" s="52"/>
      <c r="AW10" s="52"/>
      <c r="AX10" s="52"/>
      <c r="AY10" s="52"/>
      <c r="AZ10" s="52"/>
      <c r="BA10" s="52"/>
      <c r="BB10" s="52">
        <f>データ!X6</f>
        <v>1380.37</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114</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X4wIYjDTIpplVz3/d+9J6iXOIyZW42qGncV7Dp2dhFk1+PZGxyHSHOPN+dx9wj/AsR+QXQLJcOXS5bKrezyudA==" saltValue="ldkGo8FWdbA7xsMTgYD7Y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92096</v>
      </c>
      <c r="D6" s="19">
        <f t="shared" si="3"/>
        <v>46</v>
      </c>
      <c r="E6" s="19">
        <f t="shared" si="3"/>
        <v>17</v>
      </c>
      <c r="F6" s="19">
        <f t="shared" si="3"/>
        <v>5</v>
      </c>
      <c r="G6" s="19">
        <f t="shared" si="3"/>
        <v>0</v>
      </c>
      <c r="H6" s="19" t="str">
        <f t="shared" si="3"/>
        <v>栃木県　真岡市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71.19</v>
      </c>
      <c r="P6" s="20">
        <f t="shared" si="3"/>
        <v>9.31</v>
      </c>
      <c r="Q6" s="20">
        <f t="shared" si="3"/>
        <v>69.73</v>
      </c>
      <c r="R6" s="20">
        <f t="shared" si="3"/>
        <v>2750</v>
      </c>
      <c r="S6" s="20">
        <f t="shared" si="3"/>
        <v>79634</v>
      </c>
      <c r="T6" s="20">
        <f t="shared" si="3"/>
        <v>167.34</v>
      </c>
      <c r="U6" s="20">
        <f t="shared" si="3"/>
        <v>475.88</v>
      </c>
      <c r="V6" s="20">
        <f t="shared" si="3"/>
        <v>7385</v>
      </c>
      <c r="W6" s="20">
        <f t="shared" si="3"/>
        <v>5.35</v>
      </c>
      <c r="X6" s="20">
        <f t="shared" si="3"/>
        <v>1380.37</v>
      </c>
      <c r="Y6" s="21" t="str">
        <f>IF(Y7="",NA(),Y7)</f>
        <v>-</v>
      </c>
      <c r="Z6" s="21" t="str">
        <f t="shared" ref="Z6:AH6" si="4">IF(Z7="",NA(),Z7)</f>
        <v>-</v>
      </c>
      <c r="AA6" s="21" t="str">
        <f t="shared" si="4"/>
        <v>-</v>
      </c>
      <c r="AB6" s="21">
        <f t="shared" si="4"/>
        <v>113.43</v>
      </c>
      <c r="AC6" s="21">
        <f t="shared" si="4"/>
        <v>113.81</v>
      </c>
      <c r="AD6" s="21" t="str">
        <f t="shared" si="4"/>
        <v>-</v>
      </c>
      <c r="AE6" s="21" t="str">
        <f t="shared" si="4"/>
        <v>-</v>
      </c>
      <c r="AF6" s="21" t="str">
        <f t="shared" si="4"/>
        <v>-</v>
      </c>
      <c r="AG6" s="21">
        <f t="shared" si="4"/>
        <v>103.09</v>
      </c>
      <c r="AH6" s="21">
        <f t="shared" si="4"/>
        <v>102.11</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101.24</v>
      </c>
      <c r="AS6" s="21">
        <f t="shared" si="5"/>
        <v>124.9</v>
      </c>
      <c r="AT6" s="20" t="str">
        <f>IF(AT7="","",IF(AT7="-","【-】","【"&amp;SUBSTITUTE(TEXT(AT7,"#,##0.00"),"-","△")&amp;"】"))</f>
        <v>【128.23】</v>
      </c>
      <c r="AU6" s="21" t="str">
        <f>IF(AU7="",NA(),AU7)</f>
        <v>-</v>
      </c>
      <c r="AV6" s="21" t="str">
        <f t="shared" ref="AV6:BD6" si="6">IF(AV7="",NA(),AV7)</f>
        <v>-</v>
      </c>
      <c r="AW6" s="21" t="str">
        <f t="shared" si="6"/>
        <v>-</v>
      </c>
      <c r="AX6" s="21">
        <f t="shared" si="6"/>
        <v>69.37</v>
      </c>
      <c r="AY6" s="21">
        <f t="shared" si="6"/>
        <v>81.27</v>
      </c>
      <c r="AZ6" s="21" t="str">
        <f t="shared" si="6"/>
        <v>-</v>
      </c>
      <c r="BA6" s="21" t="str">
        <f t="shared" si="6"/>
        <v>-</v>
      </c>
      <c r="BB6" s="21" t="str">
        <f t="shared" si="6"/>
        <v>-</v>
      </c>
      <c r="BC6" s="21">
        <f t="shared" si="6"/>
        <v>37.24</v>
      </c>
      <c r="BD6" s="21">
        <f t="shared" si="6"/>
        <v>33.58</v>
      </c>
      <c r="BE6" s="20" t="str">
        <f>IF(BE7="","",IF(BE7="-","【-】","【"&amp;SUBSTITUTE(TEXT(BE7,"#,##0.00"),"-","△")&amp;"】"))</f>
        <v>【34.77】</v>
      </c>
      <c r="BF6" s="21" t="str">
        <f>IF(BF7="",NA(),BF7)</f>
        <v>-</v>
      </c>
      <c r="BG6" s="21" t="str">
        <f t="shared" ref="BG6:BO6" si="7">IF(BG7="",NA(),BG7)</f>
        <v>-</v>
      </c>
      <c r="BH6" s="21" t="str">
        <f t="shared" si="7"/>
        <v>-</v>
      </c>
      <c r="BI6" s="21">
        <f t="shared" si="7"/>
        <v>1240.6400000000001</v>
      </c>
      <c r="BJ6" s="21">
        <f t="shared" si="7"/>
        <v>1100.97</v>
      </c>
      <c r="BK6" s="21" t="str">
        <f t="shared" si="7"/>
        <v>-</v>
      </c>
      <c r="BL6" s="21" t="str">
        <f t="shared" si="7"/>
        <v>-</v>
      </c>
      <c r="BM6" s="21" t="str">
        <f t="shared" si="7"/>
        <v>-</v>
      </c>
      <c r="BN6" s="21">
        <f t="shared" si="7"/>
        <v>783.8</v>
      </c>
      <c r="BO6" s="21">
        <f t="shared" si="7"/>
        <v>778.81</v>
      </c>
      <c r="BP6" s="20" t="str">
        <f>IF(BP7="","",IF(BP7="-","【-】","【"&amp;SUBSTITUTE(TEXT(BP7,"#,##0.00"),"-","△")&amp;"】"))</f>
        <v>【786.37】</v>
      </c>
      <c r="BQ6" s="21" t="str">
        <f>IF(BQ7="",NA(),BQ7)</f>
        <v>-</v>
      </c>
      <c r="BR6" s="21" t="str">
        <f t="shared" ref="BR6:BZ6" si="8">IF(BR7="",NA(),BR7)</f>
        <v>-</v>
      </c>
      <c r="BS6" s="21" t="str">
        <f t="shared" si="8"/>
        <v>-</v>
      </c>
      <c r="BT6" s="21">
        <f t="shared" si="8"/>
        <v>79.010000000000005</v>
      </c>
      <c r="BU6" s="21">
        <f t="shared" si="8"/>
        <v>73.739999999999995</v>
      </c>
      <c r="BV6" s="21" t="str">
        <f t="shared" si="8"/>
        <v>-</v>
      </c>
      <c r="BW6" s="21" t="str">
        <f t="shared" si="8"/>
        <v>-</v>
      </c>
      <c r="BX6" s="21" t="str">
        <f t="shared" si="8"/>
        <v>-</v>
      </c>
      <c r="BY6" s="21">
        <f t="shared" si="8"/>
        <v>68.11</v>
      </c>
      <c r="BZ6" s="21">
        <f t="shared" si="8"/>
        <v>67.23</v>
      </c>
      <c r="CA6" s="20" t="str">
        <f>IF(CA7="","",IF(CA7="-","【-】","【"&amp;SUBSTITUTE(TEXT(CA7,"#,##0.00"),"-","△")&amp;"】"))</f>
        <v>【60.65】</v>
      </c>
      <c r="CB6" s="21" t="str">
        <f>IF(CB7="",NA(),CB7)</f>
        <v>-</v>
      </c>
      <c r="CC6" s="21" t="str">
        <f t="shared" ref="CC6:CK6" si="9">IF(CC7="",NA(),CC7)</f>
        <v>-</v>
      </c>
      <c r="CD6" s="21" t="str">
        <f t="shared" si="9"/>
        <v>-</v>
      </c>
      <c r="CE6" s="21">
        <f t="shared" si="9"/>
        <v>162.25</v>
      </c>
      <c r="CF6" s="21">
        <f t="shared" si="9"/>
        <v>174.95</v>
      </c>
      <c r="CG6" s="21" t="str">
        <f t="shared" si="9"/>
        <v>-</v>
      </c>
      <c r="CH6" s="21" t="str">
        <f t="shared" si="9"/>
        <v>-</v>
      </c>
      <c r="CI6" s="21" t="str">
        <f t="shared" si="9"/>
        <v>-</v>
      </c>
      <c r="CJ6" s="21">
        <f t="shared" si="9"/>
        <v>222.41</v>
      </c>
      <c r="CK6" s="21">
        <f t="shared" si="9"/>
        <v>228.21</v>
      </c>
      <c r="CL6" s="20" t="str">
        <f>IF(CL7="","",IF(CL7="-","【-】","【"&amp;SUBSTITUTE(TEXT(CL7,"#,##0.00"),"-","△")&amp;"】"))</f>
        <v>【256.97】</v>
      </c>
      <c r="CM6" s="21" t="str">
        <f>IF(CM7="",NA(),CM7)</f>
        <v>-</v>
      </c>
      <c r="CN6" s="21" t="str">
        <f t="shared" ref="CN6:CV6" si="10">IF(CN7="",NA(),CN7)</f>
        <v>-</v>
      </c>
      <c r="CO6" s="21" t="str">
        <f t="shared" si="10"/>
        <v>-</v>
      </c>
      <c r="CP6" s="21">
        <f t="shared" si="10"/>
        <v>82.25</v>
      </c>
      <c r="CQ6" s="21">
        <f t="shared" si="10"/>
        <v>84.82</v>
      </c>
      <c r="CR6" s="21" t="str">
        <f t="shared" si="10"/>
        <v>-</v>
      </c>
      <c r="CS6" s="21" t="str">
        <f t="shared" si="10"/>
        <v>-</v>
      </c>
      <c r="CT6" s="21" t="str">
        <f t="shared" si="10"/>
        <v>-</v>
      </c>
      <c r="CU6" s="21">
        <f t="shared" si="10"/>
        <v>55.26</v>
      </c>
      <c r="CV6" s="21">
        <f t="shared" si="10"/>
        <v>54.54</v>
      </c>
      <c r="CW6" s="20" t="str">
        <f>IF(CW7="","",IF(CW7="-","【-】","【"&amp;SUBSTITUTE(TEXT(CW7,"#,##0.00"),"-","△")&amp;"】"))</f>
        <v>【61.14】</v>
      </c>
      <c r="CX6" s="21" t="str">
        <f>IF(CX7="",NA(),CX7)</f>
        <v>-</v>
      </c>
      <c r="CY6" s="21" t="str">
        <f t="shared" ref="CY6:DG6" si="11">IF(CY7="",NA(),CY7)</f>
        <v>-</v>
      </c>
      <c r="CZ6" s="21" t="str">
        <f t="shared" si="11"/>
        <v>-</v>
      </c>
      <c r="DA6" s="21">
        <f t="shared" si="11"/>
        <v>92.7</v>
      </c>
      <c r="DB6" s="21">
        <f t="shared" si="11"/>
        <v>92.58</v>
      </c>
      <c r="DC6" s="21" t="str">
        <f t="shared" si="11"/>
        <v>-</v>
      </c>
      <c r="DD6" s="21" t="str">
        <f t="shared" si="11"/>
        <v>-</v>
      </c>
      <c r="DE6" s="21" t="str">
        <f t="shared" si="11"/>
        <v>-</v>
      </c>
      <c r="DF6" s="21">
        <f t="shared" si="11"/>
        <v>90.52</v>
      </c>
      <c r="DG6" s="21">
        <f t="shared" si="11"/>
        <v>90.3</v>
      </c>
      <c r="DH6" s="20" t="str">
        <f>IF(DH7="","",IF(DH7="-","【-】","【"&amp;SUBSTITUTE(TEXT(DH7,"#,##0.00"),"-","△")&amp;"】"))</f>
        <v>【86.91】</v>
      </c>
      <c r="DI6" s="21" t="str">
        <f>IF(DI7="",NA(),DI7)</f>
        <v>-</v>
      </c>
      <c r="DJ6" s="21" t="str">
        <f t="shared" ref="DJ6:DR6" si="12">IF(DJ7="",NA(),DJ7)</f>
        <v>-</v>
      </c>
      <c r="DK6" s="21" t="str">
        <f t="shared" si="12"/>
        <v>-</v>
      </c>
      <c r="DL6" s="21">
        <f t="shared" si="12"/>
        <v>51.9</v>
      </c>
      <c r="DM6" s="21">
        <f t="shared" si="12"/>
        <v>53.43</v>
      </c>
      <c r="DN6" s="21" t="str">
        <f t="shared" si="12"/>
        <v>-</v>
      </c>
      <c r="DO6" s="21" t="str">
        <f t="shared" si="12"/>
        <v>-</v>
      </c>
      <c r="DP6" s="21" t="str">
        <f t="shared" si="12"/>
        <v>-</v>
      </c>
      <c r="DQ6" s="21">
        <f t="shared" si="12"/>
        <v>24.8</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0.01</v>
      </c>
      <c r="EO6" s="20" t="str">
        <f>IF(EO7="","",IF(EO7="-","【-】","【"&amp;SUBSTITUTE(TEXT(EO7,"#,##0.00"),"-","△")&amp;"】"))</f>
        <v>【0.03】</v>
      </c>
    </row>
    <row r="7" spans="1:148" s="22" customFormat="1" x14ac:dyDescent="0.2">
      <c r="A7" s="14"/>
      <c r="B7" s="23">
        <v>2021</v>
      </c>
      <c r="C7" s="23">
        <v>92096</v>
      </c>
      <c r="D7" s="23">
        <v>46</v>
      </c>
      <c r="E7" s="23">
        <v>17</v>
      </c>
      <c r="F7" s="23">
        <v>5</v>
      </c>
      <c r="G7" s="23">
        <v>0</v>
      </c>
      <c r="H7" s="23" t="s">
        <v>96</v>
      </c>
      <c r="I7" s="23" t="s">
        <v>97</v>
      </c>
      <c r="J7" s="23" t="s">
        <v>98</v>
      </c>
      <c r="K7" s="23" t="s">
        <v>99</v>
      </c>
      <c r="L7" s="23" t="s">
        <v>100</v>
      </c>
      <c r="M7" s="23" t="s">
        <v>101</v>
      </c>
      <c r="N7" s="24" t="s">
        <v>102</v>
      </c>
      <c r="O7" s="24">
        <v>71.19</v>
      </c>
      <c r="P7" s="24">
        <v>9.31</v>
      </c>
      <c r="Q7" s="24">
        <v>69.73</v>
      </c>
      <c r="R7" s="24">
        <v>2750</v>
      </c>
      <c r="S7" s="24">
        <v>79634</v>
      </c>
      <c r="T7" s="24">
        <v>167.34</v>
      </c>
      <c r="U7" s="24">
        <v>475.88</v>
      </c>
      <c r="V7" s="24">
        <v>7385</v>
      </c>
      <c r="W7" s="24">
        <v>5.35</v>
      </c>
      <c r="X7" s="24">
        <v>1380.37</v>
      </c>
      <c r="Y7" s="24" t="s">
        <v>102</v>
      </c>
      <c r="Z7" s="24" t="s">
        <v>102</v>
      </c>
      <c r="AA7" s="24" t="s">
        <v>102</v>
      </c>
      <c r="AB7" s="24">
        <v>113.43</v>
      </c>
      <c r="AC7" s="24">
        <v>113.81</v>
      </c>
      <c r="AD7" s="24" t="s">
        <v>102</v>
      </c>
      <c r="AE7" s="24" t="s">
        <v>102</v>
      </c>
      <c r="AF7" s="24" t="s">
        <v>102</v>
      </c>
      <c r="AG7" s="24">
        <v>103.09</v>
      </c>
      <c r="AH7" s="24">
        <v>102.11</v>
      </c>
      <c r="AI7" s="24">
        <v>104.16</v>
      </c>
      <c r="AJ7" s="24" t="s">
        <v>102</v>
      </c>
      <c r="AK7" s="24" t="s">
        <v>102</v>
      </c>
      <c r="AL7" s="24" t="s">
        <v>102</v>
      </c>
      <c r="AM7" s="24">
        <v>0</v>
      </c>
      <c r="AN7" s="24">
        <v>0</v>
      </c>
      <c r="AO7" s="24" t="s">
        <v>102</v>
      </c>
      <c r="AP7" s="24" t="s">
        <v>102</v>
      </c>
      <c r="AQ7" s="24" t="s">
        <v>102</v>
      </c>
      <c r="AR7" s="24">
        <v>101.24</v>
      </c>
      <c r="AS7" s="24">
        <v>124.9</v>
      </c>
      <c r="AT7" s="24">
        <v>128.22999999999999</v>
      </c>
      <c r="AU7" s="24" t="s">
        <v>102</v>
      </c>
      <c r="AV7" s="24" t="s">
        <v>102</v>
      </c>
      <c r="AW7" s="24" t="s">
        <v>102</v>
      </c>
      <c r="AX7" s="24">
        <v>69.37</v>
      </c>
      <c r="AY7" s="24">
        <v>81.27</v>
      </c>
      <c r="AZ7" s="24" t="s">
        <v>102</v>
      </c>
      <c r="BA7" s="24" t="s">
        <v>102</v>
      </c>
      <c r="BB7" s="24" t="s">
        <v>102</v>
      </c>
      <c r="BC7" s="24">
        <v>37.24</v>
      </c>
      <c r="BD7" s="24">
        <v>33.58</v>
      </c>
      <c r="BE7" s="24">
        <v>34.770000000000003</v>
      </c>
      <c r="BF7" s="24" t="s">
        <v>102</v>
      </c>
      <c r="BG7" s="24" t="s">
        <v>102</v>
      </c>
      <c r="BH7" s="24" t="s">
        <v>102</v>
      </c>
      <c r="BI7" s="24">
        <v>1240.6400000000001</v>
      </c>
      <c r="BJ7" s="24">
        <v>1100.97</v>
      </c>
      <c r="BK7" s="24" t="s">
        <v>102</v>
      </c>
      <c r="BL7" s="24" t="s">
        <v>102</v>
      </c>
      <c r="BM7" s="24" t="s">
        <v>102</v>
      </c>
      <c r="BN7" s="24">
        <v>783.8</v>
      </c>
      <c r="BO7" s="24">
        <v>778.81</v>
      </c>
      <c r="BP7" s="24">
        <v>786.37</v>
      </c>
      <c r="BQ7" s="24" t="s">
        <v>102</v>
      </c>
      <c r="BR7" s="24" t="s">
        <v>102</v>
      </c>
      <c r="BS7" s="24" t="s">
        <v>102</v>
      </c>
      <c r="BT7" s="24">
        <v>79.010000000000005</v>
      </c>
      <c r="BU7" s="24">
        <v>73.739999999999995</v>
      </c>
      <c r="BV7" s="24" t="s">
        <v>102</v>
      </c>
      <c r="BW7" s="24" t="s">
        <v>102</v>
      </c>
      <c r="BX7" s="24" t="s">
        <v>102</v>
      </c>
      <c r="BY7" s="24">
        <v>68.11</v>
      </c>
      <c r="BZ7" s="24">
        <v>67.23</v>
      </c>
      <c r="CA7" s="24">
        <v>60.65</v>
      </c>
      <c r="CB7" s="24" t="s">
        <v>102</v>
      </c>
      <c r="CC7" s="24" t="s">
        <v>102</v>
      </c>
      <c r="CD7" s="24" t="s">
        <v>102</v>
      </c>
      <c r="CE7" s="24">
        <v>162.25</v>
      </c>
      <c r="CF7" s="24">
        <v>174.95</v>
      </c>
      <c r="CG7" s="24" t="s">
        <v>102</v>
      </c>
      <c r="CH7" s="24" t="s">
        <v>102</v>
      </c>
      <c r="CI7" s="24" t="s">
        <v>102</v>
      </c>
      <c r="CJ7" s="24">
        <v>222.41</v>
      </c>
      <c r="CK7" s="24">
        <v>228.21</v>
      </c>
      <c r="CL7" s="24">
        <v>256.97000000000003</v>
      </c>
      <c r="CM7" s="24" t="s">
        <v>102</v>
      </c>
      <c r="CN7" s="24" t="s">
        <v>102</v>
      </c>
      <c r="CO7" s="24" t="s">
        <v>102</v>
      </c>
      <c r="CP7" s="24">
        <v>82.25</v>
      </c>
      <c r="CQ7" s="24">
        <v>84.82</v>
      </c>
      <c r="CR7" s="24" t="s">
        <v>102</v>
      </c>
      <c r="CS7" s="24" t="s">
        <v>102</v>
      </c>
      <c r="CT7" s="24" t="s">
        <v>102</v>
      </c>
      <c r="CU7" s="24">
        <v>55.26</v>
      </c>
      <c r="CV7" s="24">
        <v>54.54</v>
      </c>
      <c r="CW7" s="24">
        <v>61.14</v>
      </c>
      <c r="CX7" s="24" t="s">
        <v>102</v>
      </c>
      <c r="CY7" s="24" t="s">
        <v>102</v>
      </c>
      <c r="CZ7" s="24" t="s">
        <v>102</v>
      </c>
      <c r="DA7" s="24">
        <v>92.7</v>
      </c>
      <c r="DB7" s="24">
        <v>92.58</v>
      </c>
      <c r="DC7" s="24" t="s">
        <v>102</v>
      </c>
      <c r="DD7" s="24" t="s">
        <v>102</v>
      </c>
      <c r="DE7" s="24" t="s">
        <v>102</v>
      </c>
      <c r="DF7" s="24">
        <v>90.52</v>
      </c>
      <c r="DG7" s="24">
        <v>90.3</v>
      </c>
      <c r="DH7" s="24">
        <v>86.91</v>
      </c>
      <c r="DI7" s="24" t="s">
        <v>102</v>
      </c>
      <c r="DJ7" s="24" t="s">
        <v>102</v>
      </c>
      <c r="DK7" s="24" t="s">
        <v>102</v>
      </c>
      <c r="DL7" s="24">
        <v>51.9</v>
      </c>
      <c r="DM7" s="24">
        <v>53.43</v>
      </c>
      <c r="DN7" s="24" t="s">
        <v>102</v>
      </c>
      <c r="DO7" s="24" t="s">
        <v>102</v>
      </c>
      <c r="DP7" s="24" t="s">
        <v>102</v>
      </c>
      <c r="DQ7" s="24">
        <v>24.8</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0.02</v>
      </c>
      <c r="EN7" s="24">
        <v>0.01</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2023-01-23T06:55:55Z</cp:lastPrinted>
  <dcterms:created xsi:type="dcterms:W3CDTF">2023-01-12T23:43:24Z</dcterms:created>
  <dcterms:modified xsi:type="dcterms:W3CDTF">2023-01-31T04:40:41Z</dcterms:modified>
  <cp:category/>
</cp:coreProperties>
</file>