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8真岡市○\"/>
    </mc:Choice>
  </mc:AlternateContent>
  <xr:revisionPtr revIDLastSave="0" documentId="13_ncr:1_{D8C06800-490D-4EF0-8D58-4960AE0A652E}" xr6:coauthVersionLast="47" xr6:coauthVersionMax="47" xr10:uidLastSave="{00000000-0000-0000-0000-000000000000}"/>
  <workbookProtection workbookAlgorithmName="SHA-512" workbookHashValue="d2dpedxfsooEVYBEbhP5U9Ef1NvxIGbj02zvoljy9Ih2OuAK9owL7594PyJcR928qk4LvW/cHWgpEzAoPRhOPg==" workbookSaltValue="Zm1HyCA8PIejWiyWh0tdQg==" workbookSpinCount="100000" lockStructure="1"/>
  <bookViews>
    <workbookView xWindow="-110" yWindow="-110" windowWidth="19420" windowHeight="116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AT8" i="4" s="1"/>
  <c r="S6" i="5"/>
  <c r="R6" i="5"/>
  <c r="Q6" i="5"/>
  <c r="W10" i="4" s="1"/>
  <c r="P6" i="5"/>
  <c r="O6" i="5"/>
  <c r="I10" i="4" s="1"/>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F85" i="4"/>
  <c r="E85" i="4"/>
  <c r="BB10" i="4"/>
  <c r="AL10" i="4"/>
  <c r="AD10" i="4"/>
  <c r="P10" i="4"/>
  <c r="B10" i="4"/>
  <c r="AL8" i="4"/>
  <c r="W8" i="4"/>
  <c r="P8" i="4"/>
  <c r="I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<sst xmlns="http://schemas.openxmlformats.org/spreadsheetml/2006/main" count="275" uniqueCount="117">
  <si>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</si>
  <si>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</si>
  <si>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</si>
  <si>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</si>
  <si>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</si>
  <si>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</si>
  <si>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</si>
  <si>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</si>
  <si>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</si>
  <si>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</si>
  <si>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</si>
  <si>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</si>
  <si>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</si>
  <si>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</si>
  <si>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</si>
  <si>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</si>
  <si>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</si>
  <si>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</si>
  <si>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</si>
  <si>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</si>
  <si>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</si>
  <si>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</si>
  <si>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</si>
  <si>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</si>
  <si>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</si>
  <si>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</si>
  <si>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</si>
  <si>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</si>
  <si>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</si>
  <si>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</si>
  <si>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</si>
  <si>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</si>
  <si>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</si>
  <si>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</si>
  <si>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</si>
  <si>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</si>
  <si>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</si>
  <si>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</si>
  <si>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</si>
  <si>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</si>
  <si>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</si>
  <si>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</si>
  <si>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</si>
  <si>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</si>
  <si>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</si>
  <si>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</si>
  <si>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</si>
  <si>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</si>
  <si>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</si>
  <si>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</si>
  <si>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</si>
  <si>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</si>
  <si>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</si>
  <si>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</si>
  <si>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</si>
  <si>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</si>
  <si>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</si>
  <si>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</si>
  <si>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</si>
  <si>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</si>
  <si>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</si>
  <si>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</si>
  <si>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</si>
  <si>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</si>
  <si>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</si>
  <si>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</si>
  <si>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</si>
  <si>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</si>
  <si>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</si>
  <si>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</si>
  <si>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</si>
  <si>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</si>
  <si>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</si>
  <si>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</si>
  <si>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</si>
  <si>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</si>
  <si>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</si>
  <si>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</si>
  <si>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</si>
  <si>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</si>
  <si>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</si>
  <si>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</si>
  <si>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</si>
  <si>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</si>
  <si>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</si>
  <si>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</si>
  <si>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</si>
  <si>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</si>
  <si>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</si>
  <si>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</si>
  <si>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</si>
  <si>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</si>
  <si>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</si>
  <si>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</si>
  <si>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</si>
  <si>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</si>
  <si>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真岡市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</si>
  <si>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</si>
  <si>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</si>
  <si>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</si>
  <si>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</si>
  <si>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</si>
  <si>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</si>
  <si>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</si>
  <si>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</si>
  <si>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</si>
  <si>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</si>
  <si>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</si>
  <si>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</si>
  <si>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</si>
  <si>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</si>
  <si>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</si>
  <si>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</si>
  <si>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</si>
  <si>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市内11箇所の施設で耐用年数（50年）を経過する管渠はなく、更新は実施していないが、経年劣化による機械設備の故障・管渠の漏水等が発生しており、機能強化工事や修繕等で長寿命化を実施している。今後、耐用年数経過による施設更新が始まり、費用が増加すると、現状の使用料だけでは経営が難しくなると予想される。
　財源確保や長寿命化計画・投資計画に基づく健全な維持管理策を検討するとともに、施設同士の統合や公共下水道への接続等の対策を検討する必要がある。</t>
    <rPh sb="5" eb="7">
      <t>カショ</t>
    </rPh>
    <rPh sb="34" eb="36">
      <t>ジッシ</t>
    </rPh>
    <rPh sb="43" eb="47">
      <t>ケイネンレッカ</t>
    </rPh>
    <rPh sb="50" eb="54">
      <t>キカイセツビ</t>
    </rPh>
    <rPh sb="55" eb="57">
      <t>コショウ</t>
    </rPh>
    <rPh sb="58" eb="60">
      <t>カンキョ</t>
    </rPh>
    <rPh sb="61" eb="63">
      <t>ロウスイ</t>
    </rPh>
    <rPh sb="65" eb="67">
      <t>ハッセイ</t>
    </rPh>
    <rPh sb="72" eb="78">
      <t>キノウキョウカコウジ</t>
    </rPh>
    <rPh sb="79" eb="81">
      <t>シュウゼン</t>
    </rPh>
    <rPh sb="81" eb="82">
      <t>トウ</t>
    </rPh>
    <rPh sb="95" eb="97">
      <t>コンゴ</t>
    </rPh>
    <rPh sb="98" eb="102">
      <t>タイヨウネンスウ</t>
    </rPh>
    <rPh sb="102" eb="104">
      <t>ケイカ</t>
    </rPh>
    <rPh sb="107" eb="109">
      <t>シセツ</t>
    </rPh>
    <rPh sb="109" eb="111">
      <t>コウシン</t>
    </rPh>
    <rPh sb="112" eb="113">
      <t>ハジ</t>
    </rPh>
    <rPh sb="116" eb="118">
      <t>ヒヨウ</t>
    </rPh>
    <rPh sb="119" eb="121">
      <t>ゾウカ</t>
    </rPh>
    <rPh sb="125" eb="127">
      <t>ゲンジョウ</t>
    </rPh>
    <rPh sb="128" eb="131">
      <t>シヨウリョウ</t>
    </rPh>
    <rPh sb="135" eb="137">
      <t>ケイエイ</t>
    </rPh>
    <phoneticPr fontId="4"/>
  </si>
  <si>
    <t>　新たな管渠整備は計画していないが、今後は安定的な事業継続に向けて、計画的な施設の長寿命化を行う必要がある。また、現在は適正規模の利用率であるが、将来的な人口減少や高齢化に備えた収支比率向上対策と施設の統廃合計画の検討が必要である。
　以上の現況をふまえ、今後の改修整備事業等の投資計画においては、企業債残高に極端な増加が生じないよう考慮し、適正な使用料収入の確保と、より一層の費用削減に努める必要がある。</t>
    <rPh sb="1" eb="2">
      <t>アラ</t>
    </rPh>
    <rPh sb="9" eb="11">
      <t>ケイカク</t>
    </rPh>
    <rPh sb="21" eb="24">
      <t>アンテイテキ</t>
    </rPh>
    <rPh sb="25" eb="29">
      <t>ジギョウケイゾク</t>
    </rPh>
    <rPh sb="30" eb="31">
      <t>ム</t>
    </rPh>
    <rPh sb="34" eb="37">
      <t>ケイカクテキ</t>
    </rPh>
    <rPh sb="41" eb="43">
      <t>チョウジュ</t>
    </rPh>
    <rPh sb="46" eb="47">
      <t>オコナ</t>
    </rPh>
    <rPh sb="48" eb="50">
      <t>ヒツヨウ</t>
    </rPh>
    <rPh sb="65" eb="68">
      <t>リヨウリツ</t>
    </rPh>
    <rPh sb="73" eb="76">
      <t>ショウライテキ</t>
    </rPh>
    <rPh sb="89" eb="91">
      <t>シュウシ</t>
    </rPh>
    <rPh sb="91" eb="93">
      <t>ヒリツ</t>
    </rPh>
    <rPh sb="93" eb="95">
      <t>コウジョウ</t>
    </rPh>
    <rPh sb="98" eb="100">
      <t>シセツ</t>
    </rPh>
    <rPh sb="101" eb="104">
      <t>トウハイゴウ</t>
    </rPh>
    <rPh sb="104" eb="106">
      <t>ケイカク</t>
    </rPh>
    <rPh sb="121" eb="123">
      <t>ゲンキョウ</t>
    </rPh>
    <rPh sb="171" eb="173">
      <t>テキセイ</t>
    </rPh>
    <rPh sb="186" eb="188">
      <t>イッソウ</t>
    </rPh>
    <rPh sb="189" eb="191">
      <t>ヒヨウ</t>
    </rPh>
    <rPh sb="194" eb="195">
      <t>ツト</t>
    </rPh>
    <phoneticPr fontId="4"/>
  </si>
  <si>
    <t>①経常収支比率
　前年度より6.95％減少し106.86％となった。比率は100％を超えているが、経常収益は他会計繰入金に頼るところが大きく依存している現状であるため、使用料収益の向上や経費の削減等の経営改善が必要である。
③流動比率
　前年度より10.34％増加し91.61％となった。類似団体と比べて高い水準を維持しているが、建設改良費等に充てた企業債残高が多額であるため、現金等流動資産の増減については引き続き注視していく必要がある。
④企業債残高対事業規模比率
　前年度より234.16％減少したが、依然として類似団体と比べて高い水準である。施設数が11箇所と多く、整備時の企業債残高が多いためであるが、近年は借入額を償還額が上回っており、企業債残高は年々減少している。
⑤経費回収率
　前年度より7.2％減少し65.54％であった。経費回収率減少の要因としては、光熱水費や材料費高騰による修繕費等の費用増加が考えられる。計画的な修繕による費用の削減、滞納指導を含めた使用料収入の増加に努める必要がある。
⑥汚水処理原価率
　前年度より31.53円増加し206.48円となった。類似団体と比べて低い水準を保っているが、今後、老朽化した施設の維持管理費の増加や、農業集落排水地域の人口減少による使用料収益の減少が予想されるため、対策を検討する必要がある。　　　　　　　　　　　　　　　
⑦施設利用率
　前年度と比べて6.78％減少し78.04％であった。類似団体と比べて高い水準で推移しているが、将来的な人口減少による利用率低下を予測した施設の統廃合計画等を検討する必要がある。
⑧水洗化率
　前年度より0.35％増加し92.93％であった。類似団体と比べてやや上回っているが、引き続き加入促進の広報活動を継続し水洗化率の向上と使用料収益の増加に努めていく。</t>
    <rPh sb="9" eb="12">
      <t>ゼンネンド</t>
    </rPh>
    <rPh sb="19" eb="21">
      <t>ゲンショウ</t>
    </rPh>
    <rPh sb="34" eb="36">
      <t>ヒリツ</t>
    </rPh>
    <rPh sb="49" eb="51">
      <t>ケイジョウ</t>
    </rPh>
    <rPh sb="51" eb="53">
      <t>シュウエキ</t>
    </rPh>
    <rPh sb="54" eb="55">
      <t>ホカ</t>
    </rPh>
    <rPh sb="70" eb="72">
      <t>イゾン</t>
    </rPh>
    <rPh sb="84" eb="87">
      <t>シヨウリョウ</t>
    </rPh>
    <rPh sb="87" eb="89">
      <t>シュウエキ</t>
    </rPh>
    <rPh sb="93" eb="95">
      <t>ケイヒ</t>
    </rPh>
    <rPh sb="96" eb="98">
      <t>サクゲン</t>
    </rPh>
    <rPh sb="98" eb="99">
      <t>ナド</t>
    </rPh>
    <rPh sb="119" eb="122">
      <t>ゼンネンド</t>
    </rPh>
    <rPh sb="130" eb="132">
      <t>ゾウカ</t>
    </rPh>
    <rPh sb="144" eb="146">
      <t>ルイジ</t>
    </rPh>
    <rPh sb="146" eb="148">
      <t>ダンタイ</t>
    </rPh>
    <rPh sb="149" eb="150">
      <t>クラ</t>
    </rPh>
    <rPh sb="154" eb="156">
      <t>スイジュン</t>
    </rPh>
    <rPh sb="157" eb="159">
      <t>イジ</t>
    </rPh>
    <rPh sb="178" eb="180">
      <t>ザンダカ</t>
    </rPh>
    <rPh sb="181" eb="183">
      <t>タガク</t>
    </rPh>
    <rPh sb="189" eb="191">
      <t>ゲンキン</t>
    </rPh>
    <rPh sb="191" eb="192">
      <t>ナド</t>
    </rPh>
    <rPh sb="192" eb="196">
      <t>リュウドウシサン</t>
    </rPh>
    <rPh sb="197" eb="199">
      <t>ゾウゲン</t>
    </rPh>
    <rPh sb="204" eb="205">
      <t>ヒ</t>
    </rPh>
    <rPh sb="206" eb="207">
      <t>ツヅ</t>
    </rPh>
    <rPh sb="208" eb="210">
      <t>チュウシ</t>
    </rPh>
    <rPh sb="214" eb="216">
      <t>ヒツヨウ</t>
    </rPh>
    <rPh sb="236" eb="239">
      <t>ゼンネンド</t>
    </rPh>
    <rPh sb="248" eb="250">
      <t>ゲンショウ</t>
    </rPh>
    <rPh sb="254" eb="256">
      <t>イゼン</t>
    </rPh>
    <rPh sb="259" eb="263">
      <t>ルイジダンタイ</t>
    </rPh>
    <rPh sb="264" eb="265">
      <t>クラ</t>
    </rPh>
    <rPh sb="267" eb="268">
      <t>タカ</t>
    </rPh>
    <rPh sb="269" eb="271">
      <t>スイジュン</t>
    </rPh>
    <rPh sb="306" eb="308">
      <t>キンネン</t>
    </rPh>
    <rPh sb="309" eb="311">
      <t>カリイレ</t>
    </rPh>
    <rPh sb="311" eb="312">
      <t>ガク</t>
    </rPh>
    <rPh sb="313" eb="316">
      <t>ショウカンガク</t>
    </rPh>
    <rPh sb="317" eb="319">
      <t>ウワマワ</t>
    </rPh>
    <rPh sb="324" eb="327">
      <t>キギョウサイ</t>
    </rPh>
    <rPh sb="327" eb="329">
      <t>ザンダカ</t>
    </rPh>
    <rPh sb="330" eb="332">
      <t>ネンネン</t>
    </rPh>
    <rPh sb="332" eb="334">
      <t>ゲンショウ</t>
    </rPh>
    <rPh sb="348" eb="351">
      <t>ゼンネンド</t>
    </rPh>
    <rPh sb="357" eb="359">
      <t>ゲンショウ</t>
    </rPh>
    <rPh sb="371" eb="373">
      <t>ケイヒ</t>
    </rPh>
    <rPh sb="373" eb="376">
      <t>カイシュウリツ</t>
    </rPh>
    <rPh sb="376" eb="378">
      <t>ゲンショウ</t>
    </rPh>
    <rPh sb="379" eb="381">
      <t>ヨウイン</t>
    </rPh>
    <rPh sb="386" eb="390">
      <t>コウネツスイヒ</t>
    </rPh>
    <rPh sb="391" eb="394">
      <t>ザイリョウヒ</t>
    </rPh>
    <rPh sb="394" eb="396">
      <t>コウトウ</t>
    </rPh>
    <rPh sb="402" eb="403">
      <t>ナド</t>
    </rPh>
    <rPh sb="404" eb="406">
      <t>ヒヨウ</t>
    </rPh>
    <rPh sb="415" eb="418">
      <t>ケイカクテキ</t>
    </rPh>
    <rPh sb="419" eb="421">
      <t>シュウゼン</t>
    </rPh>
    <rPh sb="424" eb="426">
      <t>ヒヨウ</t>
    </rPh>
    <rPh sb="427" eb="429">
      <t>サクゲン</t>
    </rPh>
    <rPh sb="430" eb="432">
      <t>タイノウ</t>
    </rPh>
    <rPh sb="432" eb="434">
      <t>シドウ</t>
    </rPh>
    <rPh sb="435" eb="436">
      <t>フク</t>
    </rPh>
    <rPh sb="447" eb="448">
      <t>ツト</t>
    </rPh>
    <rPh sb="450" eb="452">
      <t>ヒツヨウ</t>
    </rPh>
    <rPh sb="467" eb="470">
      <t>ゼンネンド</t>
    </rPh>
    <rPh sb="477" eb="478">
      <t>エン</t>
    </rPh>
    <rPh sb="478" eb="480">
      <t>ゾウカ</t>
    </rPh>
    <rPh sb="487" eb="488">
      <t>エン</t>
    </rPh>
    <rPh sb="493" eb="497">
      <t>ルイジダンタイ</t>
    </rPh>
    <rPh sb="498" eb="499">
      <t>クラ</t>
    </rPh>
    <rPh sb="503" eb="505">
      <t>スイジュン</t>
    </rPh>
    <rPh sb="506" eb="507">
      <t>タモ</t>
    </rPh>
    <rPh sb="513" eb="515">
      <t>コンゴ</t>
    </rPh>
    <rPh sb="516" eb="519">
      <t>ロウキュウカ</t>
    </rPh>
    <rPh sb="521" eb="523">
      <t>シセツ</t>
    </rPh>
    <rPh sb="534" eb="536">
      <t>ノウギョウ</t>
    </rPh>
    <rPh sb="536" eb="538">
      <t>シュウラク</t>
    </rPh>
    <rPh sb="538" eb="540">
      <t>ハイスイ</t>
    </rPh>
    <rPh sb="540" eb="542">
      <t>チイキ</t>
    </rPh>
    <rPh sb="543" eb="547">
      <t>ジンコウゲンショウ</t>
    </rPh>
    <rPh sb="550" eb="553">
      <t>シヨウリョウ</t>
    </rPh>
    <rPh sb="553" eb="555">
      <t>シュウエキ</t>
    </rPh>
    <rPh sb="556" eb="558">
      <t>ゲンショウ</t>
    </rPh>
    <rPh sb="604" eb="607">
      <t>ゼンネンド</t>
    </rPh>
    <rPh sb="608" eb="609">
      <t>クラ</t>
    </rPh>
    <rPh sb="616" eb="618">
      <t>ゲンショウ</t>
    </rPh>
    <rPh sb="630" eb="632">
      <t>ルイジ</t>
    </rPh>
    <rPh sb="632" eb="634">
      <t>ダンタイ</t>
    </rPh>
    <rPh sb="635" eb="636">
      <t>クラ</t>
    </rPh>
    <rPh sb="640" eb="642">
      <t>スイジュン</t>
    </rPh>
    <rPh sb="643" eb="645">
      <t>スイイ</t>
    </rPh>
    <rPh sb="651" eb="653">
      <t>ショウライ</t>
    </rPh>
    <rPh sb="653" eb="654">
      <t>テキ</t>
    </rPh>
    <rPh sb="655" eb="657">
      <t>ジンコウ</t>
    </rPh>
    <rPh sb="657" eb="659">
      <t>ゲンショウ</t>
    </rPh>
    <rPh sb="662" eb="665">
      <t>リヨウリツ</t>
    </rPh>
    <rPh sb="665" eb="667">
      <t>テイカ</t>
    </rPh>
    <rPh sb="668" eb="670">
      <t>ヨソク</t>
    </rPh>
    <rPh sb="672" eb="674">
      <t>シセツ</t>
    </rPh>
    <rPh sb="675" eb="678">
      <t>トウハイゴウ</t>
    </rPh>
    <rPh sb="678" eb="680">
      <t>ケイカク</t>
    </rPh>
    <rPh sb="680" eb="681">
      <t>ナド</t>
    </rPh>
    <rPh sb="682" eb="684">
      <t>ケントウ</t>
    </rPh>
    <rPh sb="686" eb="688">
      <t>ヒツヨウ</t>
    </rPh>
    <rPh sb="694" eb="698">
      <t>スイセンカリツ</t>
    </rPh>
    <rPh sb="700" eb="703">
      <t>ゼンネンド</t>
    </rPh>
    <rPh sb="710" eb="712">
      <t>ゾウカ</t>
    </rPh>
    <rPh sb="724" eb="726">
      <t>ルイジ</t>
    </rPh>
    <rPh sb="726" eb="728">
      <t>ダンタイ</t>
    </rPh>
    <rPh sb="729" eb="730">
      <t>クラ</t>
    </rPh>
    <rPh sb="734" eb="736">
      <t>ウワマワ</t>
    </rPh>
    <rPh sb="742" eb="743">
      <t>ヒ</t>
    </rPh>
    <rPh sb="744" eb="745">
      <t>ツヅ</t>
    </rPh>
    <rPh sb="746" eb="750">
      <t>カニュウソクシン</t>
    </rPh>
    <rPh sb="751" eb="753">
      <t>コウホウ</t>
    </rPh>
    <rPh sb="753" eb="755">
      <t>カツドウ</t>
    </rPh>
    <rPh sb="756" eb="758">
      <t>ケイゾク</t>
    </rPh>
    <rPh sb="759" eb="762">
      <t>スイセンカ</t>
    </rPh>
    <rPh sb="762" eb="763">
      <t>リツ</t>
    </rPh>
    <rPh sb="764" eb="766">
      <t>コウジョウ</t>
    </rPh>
    <rPh sb="767" eb="770">
      <t>シヨウリョウ</t>
    </rPh>
    <rPh sb="770" eb="772">
      <t>シュウエキ</t>
    </rPh>
    <rPh sb="773" eb="775">
      <t>ゾウカ</t>
    </rPh>
    <rPh sb="776" eb="77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</si>
</sst>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125-494D-B234-8B9D2488B4F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0.01</c:v>
                </c:pt>
              </c:numCache>
            </c:numRef>
          </c:val>
          <c:smooth val="0"/>
          <c:extLst>
            <c:ext xmlns:c16="http://schemas.microsoft.com/office/drawing/2014/chart" uri="{C3380CC4-5D6E-409C-BE32-E72D297353CC}">
              <c16:uniqueId val="{00000001-D125-494D-B234-8B9D2488B4F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82.25</c:v>
                </c:pt>
                <c:pt idx="3">
                  <c:v>84.82</c:v>
                </c:pt>
                <c:pt idx="4">
                  <c:v>78.040000000000006</c:v>
                </c:pt>
              </c:numCache>
            </c:numRef>
          </c:val>
          <c:extLst>
            <c:ext xmlns:c16="http://schemas.microsoft.com/office/drawing/2014/chart" uri="{C3380CC4-5D6E-409C-BE32-E72D297353CC}">
              <c16:uniqueId val="{00000000-A3FD-49FB-A156-71A0188F398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55.26</c:v>
                </c:pt>
                <c:pt idx="3">
                  <c:v>54.54</c:v>
                </c:pt>
                <c:pt idx="4">
                  <c:v>52.9</c:v>
                </c:pt>
              </c:numCache>
            </c:numRef>
          </c:val>
          <c:smooth val="0"/>
          <c:extLst>
            <c:ext xmlns:c16="http://schemas.microsoft.com/office/drawing/2014/chart" uri="{C3380CC4-5D6E-409C-BE32-E72D297353CC}">
              <c16:uniqueId val="{00000001-A3FD-49FB-A156-71A0188F398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92.7</c:v>
                </c:pt>
                <c:pt idx="3">
                  <c:v>92.58</c:v>
                </c:pt>
                <c:pt idx="4">
                  <c:v>92.93</c:v>
                </c:pt>
              </c:numCache>
            </c:numRef>
          </c:val>
          <c:extLst>
            <c:ext xmlns:c16="http://schemas.microsoft.com/office/drawing/2014/chart" uri="{C3380CC4-5D6E-409C-BE32-E72D297353CC}">
              <c16:uniqueId val="{00000000-B6AE-4B9E-82F9-E308D3FCC37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90.52</c:v>
                </c:pt>
                <c:pt idx="3">
                  <c:v>90.3</c:v>
                </c:pt>
                <c:pt idx="4">
                  <c:v>90.3</c:v>
                </c:pt>
              </c:numCache>
            </c:numRef>
          </c:val>
          <c:smooth val="0"/>
          <c:extLst>
            <c:ext xmlns:c16="http://schemas.microsoft.com/office/drawing/2014/chart" uri="{C3380CC4-5D6E-409C-BE32-E72D297353CC}">
              <c16:uniqueId val="{00000001-B6AE-4B9E-82F9-E308D3FCC37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113.43</c:v>
                </c:pt>
                <c:pt idx="3">
                  <c:v>113.81</c:v>
                </c:pt>
                <c:pt idx="4">
                  <c:v>106.86</c:v>
                </c:pt>
              </c:numCache>
            </c:numRef>
          </c:val>
          <c:extLst>
            <c:ext xmlns:c16="http://schemas.microsoft.com/office/drawing/2014/chart" uri="{C3380CC4-5D6E-409C-BE32-E72D297353CC}">
              <c16:uniqueId val="{00000000-1988-4929-A136-083EE80ACC8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103.09</c:v>
                </c:pt>
                <c:pt idx="3">
                  <c:v>102.11</c:v>
                </c:pt>
                <c:pt idx="4">
                  <c:v>101.91</c:v>
                </c:pt>
              </c:numCache>
            </c:numRef>
          </c:val>
          <c:smooth val="0"/>
          <c:extLst>
            <c:ext xmlns:c16="http://schemas.microsoft.com/office/drawing/2014/chart" uri="{C3380CC4-5D6E-409C-BE32-E72D297353CC}">
              <c16:uniqueId val="{00000001-1988-4929-A136-083EE80ACC8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51.9</c:v>
                </c:pt>
                <c:pt idx="3">
                  <c:v>53.43</c:v>
                </c:pt>
                <c:pt idx="4">
                  <c:v>54.9</c:v>
                </c:pt>
              </c:numCache>
            </c:numRef>
          </c:val>
          <c:extLst>
            <c:ext xmlns:c16="http://schemas.microsoft.com/office/drawing/2014/chart" uri="{C3380CC4-5D6E-409C-BE32-E72D297353CC}">
              <c16:uniqueId val="{00000000-B3CD-4D76-8D8E-15FAD529A5F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c:v>
                </c:pt>
                <c:pt idx="3">
                  <c:v>28.12</c:v>
                </c:pt>
                <c:pt idx="4">
                  <c:v>28.79</c:v>
                </c:pt>
              </c:numCache>
            </c:numRef>
          </c:val>
          <c:smooth val="0"/>
          <c:extLst>
            <c:ext xmlns:c16="http://schemas.microsoft.com/office/drawing/2014/chart" uri="{C3380CC4-5D6E-409C-BE32-E72D297353CC}">
              <c16:uniqueId val="{00000001-B3CD-4D76-8D8E-15FAD529A5F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D17-4841-9F77-576150FE59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D17-4841-9F77-576150FE59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209-4D9E-8E00-74422682CB9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101.24</c:v>
                </c:pt>
                <c:pt idx="3">
                  <c:v>124.9</c:v>
                </c:pt>
                <c:pt idx="4">
                  <c:v>124.8</c:v>
                </c:pt>
              </c:numCache>
            </c:numRef>
          </c:val>
          <c:smooth val="0"/>
          <c:extLst>
            <c:ext xmlns:c16="http://schemas.microsoft.com/office/drawing/2014/chart" uri="{C3380CC4-5D6E-409C-BE32-E72D297353CC}">
              <c16:uniqueId val="{00000001-C209-4D9E-8E00-74422682CB9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69.37</c:v>
                </c:pt>
                <c:pt idx="3">
                  <c:v>81.27</c:v>
                </c:pt>
                <c:pt idx="4">
                  <c:v>91.61</c:v>
                </c:pt>
              </c:numCache>
            </c:numRef>
          </c:val>
          <c:extLst>
            <c:ext xmlns:c16="http://schemas.microsoft.com/office/drawing/2014/chart" uri="{C3380CC4-5D6E-409C-BE32-E72D297353CC}">
              <c16:uniqueId val="{00000000-8BBA-4F90-AB66-B40F8E441EF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37.24</c:v>
                </c:pt>
                <c:pt idx="3">
                  <c:v>33.58</c:v>
                </c:pt>
                <c:pt idx="4">
                  <c:v>35.42</c:v>
                </c:pt>
              </c:numCache>
            </c:numRef>
          </c:val>
          <c:smooth val="0"/>
          <c:extLst>
            <c:ext xmlns:c16="http://schemas.microsoft.com/office/drawing/2014/chart" uri="{C3380CC4-5D6E-409C-BE32-E72D297353CC}">
              <c16:uniqueId val="{00000001-8BBA-4F90-AB66-B40F8E441EF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1240.6400000000001</c:v>
                </c:pt>
                <c:pt idx="3">
                  <c:v>1100.97</c:v>
                </c:pt>
                <c:pt idx="4">
                  <c:v>866.81</c:v>
                </c:pt>
              </c:numCache>
            </c:numRef>
          </c:val>
          <c:extLst>
            <c:ext xmlns:c16="http://schemas.microsoft.com/office/drawing/2014/chart" uri="{C3380CC4-5D6E-409C-BE32-E72D297353CC}">
              <c16:uniqueId val="{00000000-FEE7-48EF-9B4C-780BD262230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783.8</c:v>
                </c:pt>
                <c:pt idx="3">
                  <c:v>778.81</c:v>
                </c:pt>
                <c:pt idx="4">
                  <c:v>718.49</c:v>
                </c:pt>
              </c:numCache>
            </c:numRef>
          </c:val>
          <c:smooth val="0"/>
          <c:extLst>
            <c:ext xmlns:c16="http://schemas.microsoft.com/office/drawing/2014/chart" uri="{C3380CC4-5D6E-409C-BE32-E72D297353CC}">
              <c16:uniqueId val="{00000001-FEE7-48EF-9B4C-780BD262230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79.010000000000005</c:v>
                </c:pt>
                <c:pt idx="3">
                  <c:v>73.739999999999995</c:v>
                </c:pt>
                <c:pt idx="4">
                  <c:v>66.540000000000006</c:v>
                </c:pt>
              </c:numCache>
            </c:numRef>
          </c:val>
          <c:extLst>
            <c:ext xmlns:c16="http://schemas.microsoft.com/office/drawing/2014/chart" uri="{C3380CC4-5D6E-409C-BE32-E72D297353CC}">
              <c16:uniqueId val="{00000000-290C-41D4-A222-7B2F0026203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68.11</c:v>
                </c:pt>
                <c:pt idx="3">
                  <c:v>67.23</c:v>
                </c:pt>
                <c:pt idx="4">
                  <c:v>61.82</c:v>
                </c:pt>
              </c:numCache>
            </c:numRef>
          </c:val>
          <c:smooth val="0"/>
          <c:extLst>
            <c:ext xmlns:c16="http://schemas.microsoft.com/office/drawing/2014/chart" uri="{C3380CC4-5D6E-409C-BE32-E72D297353CC}">
              <c16:uniqueId val="{00000001-290C-41D4-A222-7B2F0026203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162.25</c:v>
                </c:pt>
                <c:pt idx="3">
                  <c:v>174.95</c:v>
                </c:pt>
                <c:pt idx="4">
                  <c:v>206.48</c:v>
                </c:pt>
              </c:numCache>
            </c:numRef>
          </c:val>
          <c:extLst>
            <c:ext xmlns:c16="http://schemas.microsoft.com/office/drawing/2014/chart" uri="{C3380CC4-5D6E-409C-BE32-E72D297353CC}">
              <c16:uniqueId val="{00000000-1388-4FE2-93EF-B5D9FA6B85B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222.41</c:v>
                </c:pt>
                <c:pt idx="3">
                  <c:v>228.21</c:v>
                </c:pt>
                <c:pt idx="4">
                  <c:v>246.9</c:v>
                </c:pt>
              </c:numCache>
            </c:numRef>
          </c:val>
          <c:smooth val="0"/>
          <c:extLst>
            <c:ext xmlns:c16="http://schemas.microsoft.com/office/drawing/2014/chart" uri="{C3380CC4-5D6E-409C-BE32-E72D297353CC}">
              <c16:uniqueId val="{00000001-1388-4FE2-93EF-B5D9FA6B85B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栃木県　真岡市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81" t="s">
        <v>9</v>
      </c>
      <c r="BM7" s="82"/>
      <c r="BN7" s="82"/>
      <c r="BO7" s="82"/>
      <c r="BP7" s="82"/>
      <c r="BQ7" s="82"/>
      <c r="BR7" s="82"/>
      <c r="BS7" s="82"/>
      <c r="BT7" s="82"/>
      <c r="BU7" s="82"/>
      <c r="BV7" s="82"/>
      <c r="BW7" s="82"/>
      <c r="BX7" s="82"/>
      <c r="BY7" s="83"/>
    </row>
    <row r="8" spans="1:78" ht="18.75" customHeight="1" x14ac:dyDescent="0.2">
      <c r="A8" s="2"/>
      <c r="B8" s="77" t="str">
        <f>データ!I6</f>
        <v>法適用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F1</v>
      </c>
      <c r="X8" s="77"/>
      <c r="Y8" s="77"/>
      <c r="Z8" s="77"/>
      <c r="AA8" s="77"/>
      <c r="AB8" s="77"/>
      <c r="AC8" s="77"/>
      <c r="AD8" s="78" t="str">
        <f>データ!$M$6</f>
        <v>非設置</v>
      </c>
      <c r="AE8" s="78"/>
      <c r="AF8" s="78"/>
      <c r="AG8" s="78"/>
      <c r="AH8" s="78"/>
      <c r="AI8" s="78"/>
      <c r="AJ8" s="78"/>
      <c r="AK8" s="3"/>
      <c r="AL8" s="51">
        <f>データ!S6</f>
        <v>79391</v>
      </c>
      <c r="AM8" s="51"/>
      <c r="AN8" s="51"/>
      <c r="AO8" s="51"/>
      <c r="AP8" s="51"/>
      <c r="AQ8" s="51"/>
      <c r="AR8" s="51"/>
      <c r="AS8" s="51"/>
      <c r="AT8" s="52">
        <f>データ!T6</f>
        <v>167.34</v>
      </c>
      <c r="AU8" s="52"/>
      <c r="AV8" s="52"/>
      <c r="AW8" s="52"/>
      <c r="AX8" s="52"/>
      <c r="AY8" s="52"/>
      <c r="AZ8" s="52"/>
      <c r="BA8" s="52"/>
      <c r="BB8" s="52">
        <f>データ!U6</f>
        <v>474.43</v>
      </c>
      <c r="BC8" s="52"/>
      <c r="BD8" s="52"/>
      <c r="BE8" s="52"/>
      <c r="BF8" s="52"/>
      <c r="BG8" s="52"/>
      <c r="BH8" s="52"/>
      <c r="BI8" s="52"/>
      <c r="BJ8" s="3"/>
      <c r="BK8" s="3"/>
      <c r="BL8" s="73" t="s">
        <v>10</v>
      </c>
      <c r="BM8" s="74"/>
      <c r="BN8" s="75" t="s">
        <v>11</v>
      </c>
      <c r="BO8" s="75"/>
      <c r="BP8" s="75"/>
      <c r="BQ8" s="75"/>
      <c r="BR8" s="75"/>
      <c r="BS8" s="75"/>
      <c r="BT8" s="75"/>
      <c r="BU8" s="75"/>
      <c r="BV8" s="75"/>
      <c r="BW8" s="75"/>
      <c r="BX8" s="75"/>
      <c r="BY8" s="76"/>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f>データ!O6</f>
        <v>73.81</v>
      </c>
      <c r="J10" s="52"/>
      <c r="K10" s="52"/>
      <c r="L10" s="52"/>
      <c r="M10" s="52"/>
      <c r="N10" s="52"/>
      <c r="O10" s="52"/>
      <c r="P10" s="52">
        <f>データ!P6</f>
        <v>9.0500000000000007</v>
      </c>
      <c r="Q10" s="52"/>
      <c r="R10" s="52"/>
      <c r="S10" s="52"/>
      <c r="T10" s="52"/>
      <c r="U10" s="52"/>
      <c r="V10" s="52"/>
      <c r="W10" s="52">
        <f>データ!Q6</f>
        <v>69.94</v>
      </c>
      <c r="X10" s="52"/>
      <c r="Y10" s="52"/>
      <c r="Z10" s="52"/>
      <c r="AA10" s="52"/>
      <c r="AB10" s="52"/>
      <c r="AC10" s="52"/>
      <c r="AD10" s="51">
        <f>データ!R6</f>
        <v>2750</v>
      </c>
      <c r="AE10" s="51"/>
      <c r="AF10" s="51"/>
      <c r="AG10" s="51"/>
      <c r="AH10" s="51"/>
      <c r="AI10" s="51"/>
      <c r="AJ10" s="51"/>
      <c r="AK10" s="2"/>
      <c r="AL10" s="51">
        <f>データ!V6</f>
        <v>7169</v>
      </c>
      <c r="AM10" s="51"/>
      <c r="AN10" s="51"/>
      <c r="AO10" s="51"/>
      <c r="AP10" s="51"/>
      <c r="AQ10" s="51"/>
      <c r="AR10" s="51"/>
      <c r="AS10" s="51"/>
      <c r="AT10" s="52">
        <f>データ!W6</f>
        <v>5.35</v>
      </c>
      <c r="AU10" s="52"/>
      <c r="AV10" s="52"/>
      <c r="AW10" s="52"/>
      <c r="AX10" s="52"/>
      <c r="AY10" s="52"/>
      <c r="AZ10" s="52"/>
      <c r="BA10" s="52"/>
      <c r="BB10" s="52">
        <f>データ!X6</f>
        <v>1340</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116</v>
      </c>
      <c r="BM16" s="68"/>
      <c r="BN16" s="68"/>
      <c r="BO16" s="68"/>
      <c r="BP16" s="68"/>
      <c r="BQ16" s="68"/>
      <c r="BR16" s="68"/>
      <c r="BS16" s="68"/>
      <c r="BT16" s="68"/>
      <c r="BU16" s="68"/>
      <c r="BV16" s="68"/>
      <c r="BW16" s="68"/>
      <c r="BX16" s="68"/>
      <c r="BY16" s="68"/>
      <c r="BZ16" s="6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eseD6e1oil4zWcuuKyWNwnT9J7RnJolVOHASy6gMUP709/KNcHo/G+o3qkT/+TW7E88i2dE8c8jOcT3LNYhDlg==" saltValue="toMtvB67zpZ1eRwkQ2Ht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2">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92096</v>
      </c>
      <c r="D6" s="19">
        <f t="shared" si="3"/>
        <v>46</v>
      </c>
      <c r="E6" s="19">
        <f t="shared" si="3"/>
        <v>17</v>
      </c>
      <c r="F6" s="19">
        <f t="shared" si="3"/>
        <v>5</v>
      </c>
      <c r="G6" s="19">
        <f t="shared" si="3"/>
        <v>0</v>
      </c>
      <c r="H6" s="19" t="str">
        <f t="shared" si="3"/>
        <v>栃木県　真岡市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73.81</v>
      </c>
      <c r="P6" s="20">
        <f t="shared" si="3"/>
        <v>9.0500000000000007</v>
      </c>
      <c r="Q6" s="20">
        <f t="shared" si="3"/>
        <v>69.94</v>
      </c>
      <c r="R6" s="20">
        <f t="shared" si="3"/>
        <v>2750</v>
      </c>
      <c r="S6" s="20">
        <f t="shared" si="3"/>
        <v>79391</v>
      </c>
      <c r="T6" s="20">
        <f t="shared" si="3"/>
        <v>167.34</v>
      </c>
      <c r="U6" s="20">
        <f t="shared" si="3"/>
        <v>474.43</v>
      </c>
      <c r="V6" s="20">
        <f t="shared" si="3"/>
        <v>7169</v>
      </c>
      <c r="W6" s="20">
        <f t="shared" si="3"/>
        <v>5.35</v>
      </c>
      <c r="X6" s="20">
        <f t="shared" si="3"/>
        <v>1340</v>
      </c>
      <c r="Y6" s="21" t="str">
        <f>IF(Y7="",NA(),Y7)</f>
        <v>-</v>
      </c>
      <c r="Z6" s="21" t="str">
        <f t="shared" ref="Z6:AH6" si="4">IF(Z7="",NA(),Z7)</f>
        <v>-</v>
      </c>
      <c r="AA6" s="21">
        <f t="shared" si="4"/>
        <v>113.43</v>
      </c>
      <c r="AB6" s="21">
        <f t="shared" si="4"/>
        <v>113.81</v>
      </c>
      <c r="AC6" s="21">
        <f t="shared" si="4"/>
        <v>106.86</v>
      </c>
      <c r="AD6" s="21" t="str">
        <f t="shared" si="4"/>
        <v>-</v>
      </c>
      <c r="AE6" s="21" t="str">
        <f t="shared" si="4"/>
        <v>-</v>
      </c>
      <c r="AF6" s="21">
        <f t="shared" si="4"/>
        <v>103.09</v>
      </c>
      <c r="AG6" s="21">
        <f t="shared" si="4"/>
        <v>102.11</v>
      </c>
      <c r="AH6" s="21">
        <f t="shared" si="4"/>
        <v>101.91</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101.24</v>
      </c>
      <c r="AR6" s="21">
        <f t="shared" si="5"/>
        <v>124.9</v>
      </c>
      <c r="AS6" s="21">
        <f t="shared" si="5"/>
        <v>124.8</v>
      </c>
      <c r="AT6" s="20" t="str">
        <f>IF(AT7="","",IF(AT7="-","【-】","【"&amp;SUBSTITUTE(TEXT(AT7,"#,##0.00"),"-","△")&amp;"】"))</f>
        <v>【133.62】</v>
      </c>
      <c r="AU6" s="21" t="str">
        <f>IF(AU7="",NA(),AU7)</f>
        <v>-</v>
      </c>
      <c r="AV6" s="21" t="str">
        <f t="shared" ref="AV6:BD6" si="6">IF(AV7="",NA(),AV7)</f>
        <v>-</v>
      </c>
      <c r="AW6" s="21">
        <f t="shared" si="6"/>
        <v>69.37</v>
      </c>
      <c r="AX6" s="21">
        <f t="shared" si="6"/>
        <v>81.27</v>
      </c>
      <c r="AY6" s="21">
        <f t="shared" si="6"/>
        <v>91.61</v>
      </c>
      <c r="AZ6" s="21" t="str">
        <f t="shared" si="6"/>
        <v>-</v>
      </c>
      <c r="BA6" s="21" t="str">
        <f t="shared" si="6"/>
        <v>-</v>
      </c>
      <c r="BB6" s="21">
        <f t="shared" si="6"/>
        <v>37.24</v>
      </c>
      <c r="BC6" s="21">
        <f t="shared" si="6"/>
        <v>33.58</v>
      </c>
      <c r="BD6" s="21">
        <f t="shared" si="6"/>
        <v>35.42</v>
      </c>
      <c r="BE6" s="20" t="str">
        <f>IF(BE7="","",IF(BE7="-","【-】","【"&amp;SUBSTITUTE(TEXT(BE7,"#,##0.00"),"-","△")&amp;"】"))</f>
        <v>【36.94】</v>
      </c>
      <c r="BF6" s="21" t="str">
        <f>IF(BF7="",NA(),BF7)</f>
        <v>-</v>
      </c>
      <c r="BG6" s="21" t="str">
        <f t="shared" ref="BG6:BO6" si="7">IF(BG7="",NA(),BG7)</f>
        <v>-</v>
      </c>
      <c r="BH6" s="21">
        <f t="shared" si="7"/>
        <v>1240.6400000000001</v>
      </c>
      <c r="BI6" s="21">
        <f t="shared" si="7"/>
        <v>1100.97</v>
      </c>
      <c r="BJ6" s="21">
        <f t="shared" si="7"/>
        <v>866.81</v>
      </c>
      <c r="BK6" s="21" t="str">
        <f t="shared" si="7"/>
        <v>-</v>
      </c>
      <c r="BL6" s="21" t="str">
        <f t="shared" si="7"/>
        <v>-</v>
      </c>
      <c r="BM6" s="21">
        <f t="shared" si="7"/>
        <v>783.8</v>
      </c>
      <c r="BN6" s="21">
        <f t="shared" si="7"/>
        <v>778.81</v>
      </c>
      <c r="BO6" s="21">
        <f t="shared" si="7"/>
        <v>718.49</v>
      </c>
      <c r="BP6" s="20" t="str">
        <f>IF(BP7="","",IF(BP7="-","【-】","【"&amp;SUBSTITUTE(TEXT(BP7,"#,##0.00"),"-","△")&amp;"】"))</f>
        <v>【809.19】</v>
      </c>
      <c r="BQ6" s="21" t="str">
        <f>IF(BQ7="",NA(),BQ7)</f>
        <v>-</v>
      </c>
      <c r="BR6" s="21" t="str">
        <f t="shared" ref="BR6:BZ6" si="8">IF(BR7="",NA(),BR7)</f>
        <v>-</v>
      </c>
      <c r="BS6" s="21">
        <f t="shared" si="8"/>
        <v>79.010000000000005</v>
      </c>
      <c r="BT6" s="21">
        <f t="shared" si="8"/>
        <v>73.739999999999995</v>
      </c>
      <c r="BU6" s="21">
        <f t="shared" si="8"/>
        <v>66.540000000000006</v>
      </c>
      <c r="BV6" s="21" t="str">
        <f t="shared" si="8"/>
        <v>-</v>
      </c>
      <c r="BW6" s="21" t="str">
        <f t="shared" si="8"/>
        <v>-</v>
      </c>
      <c r="BX6" s="21">
        <f t="shared" si="8"/>
        <v>68.11</v>
      </c>
      <c r="BY6" s="21">
        <f t="shared" si="8"/>
        <v>67.23</v>
      </c>
      <c r="BZ6" s="21">
        <f t="shared" si="8"/>
        <v>61.82</v>
      </c>
      <c r="CA6" s="20" t="str">
        <f>IF(CA7="","",IF(CA7="-","【-】","【"&amp;SUBSTITUTE(TEXT(CA7,"#,##0.00"),"-","△")&amp;"】"))</f>
        <v>【57.02】</v>
      </c>
      <c r="CB6" s="21" t="str">
        <f>IF(CB7="",NA(),CB7)</f>
        <v>-</v>
      </c>
      <c r="CC6" s="21" t="str">
        <f t="shared" ref="CC6:CK6" si="9">IF(CC7="",NA(),CC7)</f>
        <v>-</v>
      </c>
      <c r="CD6" s="21">
        <f t="shared" si="9"/>
        <v>162.25</v>
      </c>
      <c r="CE6" s="21">
        <f t="shared" si="9"/>
        <v>174.95</v>
      </c>
      <c r="CF6" s="21">
        <f t="shared" si="9"/>
        <v>206.48</v>
      </c>
      <c r="CG6" s="21" t="str">
        <f t="shared" si="9"/>
        <v>-</v>
      </c>
      <c r="CH6" s="21" t="str">
        <f t="shared" si="9"/>
        <v>-</v>
      </c>
      <c r="CI6" s="21">
        <f t="shared" si="9"/>
        <v>222.41</v>
      </c>
      <c r="CJ6" s="21">
        <f t="shared" si="9"/>
        <v>228.21</v>
      </c>
      <c r="CK6" s="21">
        <f t="shared" si="9"/>
        <v>246.9</v>
      </c>
      <c r="CL6" s="20" t="str">
        <f>IF(CL7="","",IF(CL7="-","【-】","【"&amp;SUBSTITUTE(TEXT(CL7,"#,##0.00"),"-","△")&amp;"】"))</f>
        <v>【273.68】</v>
      </c>
      <c r="CM6" s="21" t="str">
        <f>IF(CM7="",NA(),CM7)</f>
        <v>-</v>
      </c>
      <c r="CN6" s="21" t="str">
        <f t="shared" ref="CN6:CV6" si="10">IF(CN7="",NA(),CN7)</f>
        <v>-</v>
      </c>
      <c r="CO6" s="21">
        <f t="shared" si="10"/>
        <v>82.25</v>
      </c>
      <c r="CP6" s="21">
        <f t="shared" si="10"/>
        <v>84.82</v>
      </c>
      <c r="CQ6" s="21">
        <f t="shared" si="10"/>
        <v>78.040000000000006</v>
      </c>
      <c r="CR6" s="21" t="str">
        <f t="shared" si="10"/>
        <v>-</v>
      </c>
      <c r="CS6" s="21" t="str">
        <f t="shared" si="10"/>
        <v>-</v>
      </c>
      <c r="CT6" s="21">
        <f t="shared" si="10"/>
        <v>55.26</v>
      </c>
      <c r="CU6" s="21">
        <f t="shared" si="10"/>
        <v>54.54</v>
      </c>
      <c r="CV6" s="21">
        <f t="shared" si="10"/>
        <v>52.9</v>
      </c>
      <c r="CW6" s="20" t="str">
        <f>IF(CW7="","",IF(CW7="-","【-】","【"&amp;SUBSTITUTE(TEXT(CW7,"#,##0.00"),"-","△")&amp;"】"))</f>
        <v>【52.55】</v>
      </c>
      <c r="CX6" s="21" t="str">
        <f>IF(CX7="",NA(),CX7)</f>
        <v>-</v>
      </c>
      <c r="CY6" s="21" t="str">
        <f t="shared" ref="CY6:DG6" si="11">IF(CY7="",NA(),CY7)</f>
        <v>-</v>
      </c>
      <c r="CZ6" s="21">
        <f t="shared" si="11"/>
        <v>92.7</v>
      </c>
      <c r="DA6" s="21">
        <f t="shared" si="11"/>
        <v>92.58</v>
      </c>
      <c r="DB6" s="21">
        <f t="shared" si="11"/>
        <v>92.93</v>
      </c>
      <c r="DC6" s="21" t="str">
        <f t="shared" si="11"/>
        <v>-</v>
      </c>
      <c r="DD6" s="21" t="str">
        <f t="shared" si="11"/>
        <v>-</v>
      </c>
      <c r="DE6" s="21">
        <f t="shared" si="11"/>
        <v>90.52</v>
      </c>
      <c r="DF6" s="21">
        <f t="shared" si="11"/>
        <v>90.3</v>
      </c>
      <c r="DG6" s="21">
        <f t="shared" si="11"/>
        <v>90.3</v>
      </c>
      <c r="DH6" s="20" t="str">
        <f>IF(DH7="","",IF(DH7="-","【-】","【"&amp;SUBSTITUTE(TEXT(DH7,"#,##0.00"),"-","△")&amp;"】"))</f>
        <v>【87.30】</v>
      </c>
      <c r="DI6" s="21" t="str">
        <f>IF(DI7="",NA(),DI7)</f>
        <v>-</v>
      </c>
      <c r="DJ6" s="21" t="str">
        <f t="shared" ref="DJ6:DR6" si="12">IF(DJ7="",NA(),DJ7)</f>
        <v>-</v>
      </c>
      <c r="DK6" s="21">
        <f t="shared" si="12"/>
        <v>51.9</v>
      </c>
      <c r="DL6" s="21">
        <f t="shared" si="12"/>
        <v>53.43</v>
      </c>
      <c r="DM6" s="21">
        <f t="shared" si="12"/>
        <v>54.9</v>
      </c>
      <c r="DN6" s="21" t="str">
        <f t="shared" si="12"/>
        <v>-</v>
      </c>
      <c r="DO6" s="21" t="str">
        <f t="shared" si="12"/>
        <v>-</v>
      </c>
      <c r="DP6" s="21">
        <f t="shared" si="12"/>
        <v>24.8</v>
      </c>
      <c r="DQ6" s="21">
        <f t="shared" si="12"/>
        <v>28.12</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0.01</v>
      </c>
      <c r="EN6" s="21">
        <f t="shared" si="14"/>
        <v>0.01</v>
      </c>
      <c r="EO6" s="20" t="str">
        <f>IF(EO7="","",IF(EO7="-","【-】","【"&amp;SUBSTITUTE(TEXT(EO7,"#,##0.00"),"-","△")&amp;"】"))</f>
        <v>【0.02】</v>
      </c>
    </row>
    <row r="7" spans="1:148" s="22" customFormat="1" x14ac:dyDescent="0.2">
      <c r="A7" s="14"/>
      <c r="B7" s="23">
        <v>2022</v>
      </c>
      <c r="C7" s="23">
        <v>92096</v>
      </c>
      <c r="D7" s="23">
        <v>46</v>
      </c>
      <c r="E7" s="23">
        <v>17</v>
      </c>
      <c r="F7" s="23">
        <v>5</v>
      </c>
      <c r="G7" s="23">
        <v>0</v>
      </c>
      <c r="H7" s="23" t="s">
        <v>96</v>
      </c>
      <c r="I7" s="23" t="s">
        <v>97</v>
      </c>
      <c r="J7" s="23" t="s">
        <v>98</v>
      </c>
      <c r="K7" s="23" t="s">
        <v>99</v>
      </c>
      <c r="L7" s="23" t="s">
        <v>100</v>
      </c>
      <c r="M7" s="23" t="s">
        <v>101</v>
      </c>
      <c r="N7" s="24" t="s">
        <v>102</v>
      </c>
      <c r="O7" s="24">
        <v>73.81</v>
      </c>
      <c r="P7" s="24">
        <v>9.0500000000000007</v>
      </c>
      <c r="Q7" s="24">
        <v>69.94</v>
      </c>
      <c r="R7" s="24">
        <v>2750</v>
      </c>
      <c r="S7" s="24">
        <v>79391</v>
      </c>
      <c r="T7" s="24">
        <v>167.34</v>
      </c>
      <c r="U7" s="24">
        <v>474.43</v>
      </c>
      <c r="V7" s="24">
        <v>7169</v>
      </c>
      <c r="W7" s="24">
        <v>5.35</v>
      </c>
      <c r="X7" s="24">
        <v>1340</v>
      </c>
      <c r="Y7" s="24" t="s">
        <v>102</v>
      </c>
      <c r="Z7" s="24" t="s">
        <v>102</v>
      </c>
      <c r="AA7" s="24">
        <v>113.43</v>
      </c>
      <c r="AB7" s="24">
        <v>113.81</v>
      </c>
      <c r="AC7" s="24">
        <v>106.86</v>
      </c>
      <c r="AD7" s="24" t="s">
        <v>102</v>
      </c>
      <c r="AE7" s="24" t="s">
        <v>102</v>
      </c>
      <c r="AF7" s="24">
        <v>103.09</v>
      </c>
      <c r="AG7" s="24">
        <v>102.11</v>
      </c>
      <c r="AH7" s="24">
        <v>101.91</v>
      </c>
      <c r="AI7" s="24">
        <v>103.61</v>
      </c>
      <c r="AJ7" s="24" t="s">
        <v>102</v>
      </c>
      <c r="AK7" s="24" t="s">
        <v>102</v>
      </c>
      <c r="AL7" s="24">
        <v>0</v>
      </c>
      <c r="AM7" s="24">
        <v>0</v>
      </c>
      <c r="AN7" s="24">
        <v>0</v>
      </c>
      <c r="AO7" s="24" t="s">
        <v>102</v>
      </c>
      <c r="AP7" s="24" t="s">
        <v>102</v>
      </c>
      <c r="AQ7" s="24">
        <v>101.24</v>
      </c>
      <c r="AR7" s="24">
        <v>124.9</v>
      </c>
      <c r="AS7" s="24">
        <v>124.8</v>
      </c>
      <c r="AT7" s="24">
        <v>133.62</v>
      </c>
      <c r="AU7" s="24" t="s">
        <v>102</v>
      </c>
      <c r="AV7" s="24" t="s">
        <v>102</v>
      </c>
      <c r="AW7" s="24">
        <v>69.37</v>
      </c>
      <c r="AX7" s="24">
        <v>81.27</v>
      </c>
      <c r="AY7" s="24">
        <v>91.61</v>
      </c>
      <c r="AZ7" s="24" t="s">
        <v>102</v>
      </c>
      <c r="BA7" s="24" t="s">
        <v>102</v>
      </c>
      <c r="BB7" s="24">
        <v>37.24</v>
      </c>
      <c r="BC7" s="24">
        <v>33.58</v>
      </c>
      <c r="BD7" s="24">
        <v>35.42</v>
      </c>
      <c r="BE7" s="24">
        <v>36.94</v>
      </c>
      <c r="BF7" s="24" t="s">
        <v>102</v>
      </c>
      <c r="BG7" s="24" t="s">
        <v>102</v>
      </c>
      <c r="BH7" s="24">
        <v>1240.6400000000001</v>
      </c>
      <c r="BI7" s="24">
        <v>1100.97</v>
      </c>
      <c r="BJ7" s="24">
        <v>866.81</v>
      </c>
      <c r="BK7" s="24" t="s">
        <v>102</v>
      </c>
      <c r="BL7" s="24" t="s">
        <v>102</v>
      </c>
      <c r="BM7" s="24">
        <v>783.8</v>
      </c>
      <c r="BN7" s="24">
        <v>778.81</v>
      </c>
      <c r="BO7" s="24">
        <v>718.49</v>
      </c>
      <c r="BP7" s="24">
        <v>809.19</v>
      </c>
      <c r="BQ7" s="24" t="s">
        <v>102</v>
      </c>
      <c r="BR7" s="24" t="s">
        <v>102</v>
      </c>
      <c r="BS7" s="24">
        <v>79.010000000000005</v>
      </c>
      <c r="BT7" s="24">
        <v>73.739999999999995</v>
      </c>
      <c r="BU7" s="24">
        <v>66.540000000000006</v>
      </c>
      <c r="BV7" s="24" t="s">
        <v>102</v>
      </c>
      <c r="BW7" s="24" t="s">
        <v>102</v>
      </c>
      <c r="BX7" s="24">
        <v>68.11</v>
      </c>
      <c r="BY7" s="24">
        <v>67.23</v>
      </c>
      <c r="BZ7" s="24">
        <v>61.82</v>
      </c>
      <c r="CA7" s="24">
        <v>57.02</v>
      </c>
      <c r="CB7" s="24" t="s">
        <v>102</v>
      </c>
      <c r="CC7" s="24" t="s">
        <v>102</v>
      </c>
      <c r="CD7" s="24">
        <v>162.25</v>
      </c>
      <c r="CE7" s="24">
        <v>174.95</v>
      </c>
      <c r="CF7" s="24">
        <v>206.48</v>
      </c>
      <c r="CG7" s="24" t="s">
        <v>102</v>
      </c>
      <c r="CH7" s="24" t="s">
        <v>102</v>
      </c>
      <c r="CI7" s="24">
        <v>222.41</v>
      </c>
      <c r="CJ7" s="24">
        <v>228.21</v>
      </c>
      <c r="CK7" s="24">
        <v>246.9</v>
      </c>
      <c r="CL7" s="24">
        <v>273.68</v>
      </c>
      <c r="CM7" s="24" t="s">
        <v>102</v>
      </c>
      <c r="CN7" s="24" t="s">
        <v>102</v>
      </c>
      <c r="CO7" s="24">
        <v>82.25</v>
      </c>
      <c r="CP7" s="24">
        <v>84.82</v>
      </c>
      <c r="CQ7" s="24">
        <v>78.040000000000006</v>
      </c>
      <c r="CR7" s="24" t="s">
        <v>102</v>
      </c>
      <c r="CS7" s="24" t="s">
        <v>102</v>
      </c>
      <c r="CT7" s="24">
        <v>55.26</v>
      </c>
      <c r="CU7" s="24">
        <v>54.54</v>
      </c>
      <c r="CV7" s="24">
        <v>52.9</v>
      </c>
      <c r="CW7" s="24">
        <v>52.55</v>
      </c>
      <c r="CX7" s="24" t="s">
        <v>102</v>
      </c>
      <c r="CY7" s="24" t="s">
        <v>102</v>
      </c>
      <c r="CZ7" s="24">
        <v>92.7</v>
      </c>
      <c r="DA7" s="24">
        <v>92.58</v>
      </c>
      <c r="DB7" s="24">
        <v>92.93</v>
      </c>
      <c r="DC7" s="24" t="s">
        <v>102</v>
      </c>
      <c r="DD7" s="24" t="s">
        <v>102</v>
      </c>
      <c r="DE7" s="24">
        <v>90.52</v>
      </c>
      <c r="DF7" s="24">
        <v>90.3</v>
      </c>
      <c r="DG7" s="24">
        <v>90.3</v>
      </c>
      <c r="DH7" s="24">
        <v>87.3</v>
      </c>
      <c r="DI7" s="24" t="s">
        <v>102</v>
      </c>
      <c r="DJ7" s="24" t="s">
        <v>102</v>
      </c>
      <c r="DK7" s="24">
        <v>51.9</v>
      </c>
      <c r="DL7" s="24">
        <v>53.43</v>
      </c>
      <c r="DM7" s="24">
        <v>54.9</v>
      </c>
      <c r="DN7" s="24" t="s">
        <v>102</v>
      </c>
      <c r="DO7" s="24" t="s">
        <v>102</v>
      </c>
      <c r="DP7" s="24">
        <v>24.8</v>
      </c>
      <c r="DQ7" s="24">
        <v>28.12</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0.01</v>
      </c>
      <c r="EN7" s="24">
        <v>0.01</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2024-02-26T05:23:02Z</cp:lastPrinted>
  <dcterms:created xsi:type="dcterms:W3CDTF">2023-12-12T01:00:48Z</dcterms:created>
  <dcterms:modified xsi:type="dcterms:W3CDTF">2024-03-04T07:55:30Z</dcterms:modified>
  <cp:category/>
</cp:coreProperties>
</file>