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Wifs101\市町村課\05財政担当\R4（2022）\④公営企業\02 公営企業決算統計\16 公営企業に係る経営比較分析表（令和３年度決算）の分析等について\07 県HP公開\１上水道\"/>
    </mc:Choice>
  </mc:AlternateContent>
  <xr:revisionPtr revIDLastSave="0" documentId="13_ncr:1_{FA938BA9-3CC2-412B-896F-10B19CD4C182}" xr6:coauthVersionLast="47" xr6:coauthVersionMax="47" xr10:uidLastSave="{00000000-0000-0000-0000-000000000000}"/>
  <workbookProtection workbookAlgorithmName="SHA-512" workbookHashValue="ZMwoWyPXjDO0/pwSam34aFJCp9DuI5IETgt6vhs7Ec/EPZIZbohydPOB7DcJg1lpPQKWXCoSfM3RG61qY6bocg==" workbookSaltValue="ypGF9QdIa12UvARCS9W+Mw=="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R6" i="5"/>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H85" i="4"/>
  <c r="E85" i="4"/>
  <c r="BB10" i="4"/>
  <c r="W10" i="4"/>
  <c r="I10" i="4"/>
  <c r="B10" i="4"/>
  <c r="AT8" i="4"/>
  <c r="AL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<sst xmlns="http://schemas.openxmlformats.org/spreadsheetml/2006/main" count="228" uniqueCount="114">
  <si>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</si>
  <si>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</si>
  <si>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</si>
  <si>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</si>
  <si>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</si>
  <si>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</si>
  <si>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</si>
  <si>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</si>
  <si>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</si>
  <si>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</si>
  <si>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</si>
  <si>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</si>
  <si>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</si>
  <si>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</si>
  <si>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</si>
  <si>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</si>
  <si>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</si>
  <si>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</si>
  <si>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</si>
  <si>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</si>
  <si>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</si>
  <si>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</si>
  <si>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</si>
  <si>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</si>
  <si>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</si>
  <si>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</si>
  <si>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</si>
  <si>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</si>
  <si>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</si>
  <si>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</si>
  <si>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</si>
  <si>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</si>
  <si>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</si>
  <si>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</si>
  <si>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</si>
  <si>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</si>
  <si>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</si>
  <si>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</si>
  <si>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</si>
  <si>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</si>
  <si>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</si>
  <si>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</si>
  <si>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</si>
  <si>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</si>
  <si>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</si>
  <si>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</si>
  <si>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</si>
  <si>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</si>
  <si>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</si>
  <si>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</si>
  <si>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</si>
  <si>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</si>
  <si>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</si>
  <si>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</si>
  <si>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</si>
  <si>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</si>
  <si>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</si>
  <si>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</si>
  <si>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</si>
  <si>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</si>
  <si>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</si>
  <si>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</si>
  <si>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</si>
  <si>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</si>
  <si>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</si>
  <si>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</si>
  <si>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</si>
  <si>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</si>
  <si>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</si>
  <si>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</si>
  <si>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</si>
  <si>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</si>
  <si>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</si>
  <si>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</si>
  <si>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</si>
  <si>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</si>
  <si>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</si>
  <si>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</si>
  <si>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</si>
  <si>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</si>
  <si>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</si>
  <si>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</si>
  <si>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</si>
  <si>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</si>
  <si>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</si>
  <si>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</si>
  <si>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</si>
  <si>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</si>
  <si>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</si>
  <si>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</si>
  <si>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</si>
  <si>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</si>
  <si>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</si>
  <si>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真岡市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</si>
  <si>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</si>
  <si>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</si>
  <si>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</si>
  <si>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</si>
  <si>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</si>
  <si>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</si>
  <si>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</si>
  <si>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</si>
  <si>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</si>
  <si>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</si>
  <si>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</si>
  <si>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</si>
  <si>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</si>
  <si>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</si>
  <si>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</si>
  <si>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</si>
  <si>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</si>
  <si>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今年度の収支も黒字であるが、次年度以降の経営は全国的な物価、燃料費高騰により、費用の増大が見込まれる。引き続き健全な経営を維持するため、より効率的な経営戦略と計画的な施設設備更新を心掛けたい。
　</t>
    <rPh sb="1" eb="4">
      <t>コンネンド</t>
    </rPh>
    <rPh sb="5" eb="7">
      <t>シュウシ</t>
    </rPh>
    <rPh sb="8" eb="10">
      <t>クロジ</t>
    </rPh>
    <rPh sb="15" eb="18">
      <t>ジネンド</t>
    </rPh>
    <rPh sb="18" eb="20">
      <t>イコウ</t>
    </rPh>
    <rPh sb="21" eb="23">
      <t>ケイエイ</t>
    </rPh>
    <rPh sb="24" eb="27">
      <t>ゼンコクテキ</t>
    </rPh>
    <rPh sb="28" eb="30">
      <t>ブッカ</t>
    </rPh>
    <rPh sb="31" eb="34">
      <t>ネンリョウヒ</t>
    </rPh>
    <rPh sb="34" eb="36">
      <t>コウトウ</t>
    </rPh>
    <rPh sb="40" eb="42">
      <t>ヒヨウ</t>
    </rPh>
    <rPh sb="43" eb="45">
      <t>ゾウダイ</t>
    </rPh>
    <rPh sb="46" eb="48">
      <t>ミコ</t>
    </rPh>
    <rPh sb="52" eb="53">
      <t>ヒ</t>
    </rPh>
    <rPh sb="54" eb="55">
      <t>ツヅ</t>
    </rPh>
    <rPh sb="56" eb="58">
      <t>ケンゼン</t>
    </rPh>
    <rPh sb="59" eb="61">
      <t>ケイエイ</t>
    </rPh>
    <rPh sb="62" eb="64">
      <t>イジ</t>
    </rPh>
    <rPh sb="71" eb="74">
      <t>コウリツテキ</t>
    </rPh>
    <rPh sb="75" eb="77">
      <t>ケイエイ</t>
    </rPh>
    <rPh sb="77" eb="79">
      <t>センリャク</t>
    </rPh>
    <rPh sb="80" eb="83">
      <t>ケイカクテキ</t>
    </rPh>
    <rPh sb="84" eb="88">
      <t>シセツセツビ</t>
    </rPh>
    <rPh sb="88" eb="90">
      <t>コウシン</t>
    </rPh>
    <rPh sb="91" eb="93">
      <t>ココロガ</t>
    </rPh>
    <phoneticPr fontId="4"/>
  </si>
  <si>
    <t>　経常収支比率については、平均値を下回っている状況であり、昨年度と比較して0.5%増加した。その要因は営業収益の増加と考えられる。
　企業債残高対給水収益比率については、平均値を上回っている。昨年度より26.03％の減少で平均に近づいており、 企業債残高は計画通り減少している。
　料金回収率については、夏季の落雷被害により損傷した原水施設の修繕等で経常費用が増加し、昨年度より0.71%減少し、昨年度に引き続き100％を下回っている状況である。
 給水原価については、上記理由による経常費用の増加の影響で、昨年度と比較して1.45円増加、依然平均を上回っており、平均に近づけるためには漏水等の早期修繕に努め、年間有収水量を増やす必要と効率的な経営による経常費用の削減が必要である。
　有収率は、昨年度と比較して0.86％の増加であったが、依然として平均値を下回っている状況である。引き続き漏水調査及び修繕等の対策強化に努めることが重要である。
　流動比率及び施設利用率については、平均を上回る水準を保っている。</t>
    <rPh sb="1" eb="3">
      <t>ケイジョウ</t>
    </rPh>
    <rPh sb="3" eb="5">
      <t>シュウシ</t>
    </rPh>
    <rPh sb="5" eb="7">
      <t>ヒリツ</t>
    </rPh>
    <rPh sb="13" eb="16">
      <t>ヘイキンチ</t>
    </rPh>
    <rPh sb="17" eb="19">
      <t>シタマワ</t>
    </rPh>
    <rPh sb="23" eb="25">
      <t>ジョウキョウ</t>
    </rPh>
    <rPh sb="29" eb="32">
      <t>サクネンド</t>
    </rPh>
    <rPh sb="33" eb="35">
      <t>ヒカク</t>
    </rPh>
    <rPh sb="41" eb="43">
      <t>ゾウカ</t>
    </rPh>
    <rPh sb="48" eb="50">
      <t>ヨウイン</t>
    </rPh>
    <rPh sb="59" eb="60">
      <t>カンガ</t>
    </rPh>
    <rPh sb="67" eb="70">
      <t>キギョウサイ</t>
    </rPh>
    <rPh sb="70" eb="72">
      <t>ザンダカ</t>
    </rPh>
    <rPh sb="72" eb="73">
      <t>タイ</t>
    </rPh>
    <rPh sb="73" eb="75">
      <t>キュウスイ</t>
    </rPh>
    <rPh sb="75" eb="79">
      <t>シュウエキヒリツ</t>
    </rPh>
    <rPh sb="85" eb="88">
      <t>ヘイキンチ</t>
    </rPh>
    <rPh sb="89" eb="91">
      <t>ウワマワ</t>
    </rPh>
    <rPh sb="96" eb="99">
      <t>サクネンド</t>
    </rPh>
    <rPh sb="108" eb="110">
      <t>ゲンショウ</t>
    </rPh>
    <rPh sb="111" eb="113">
      <t>ヘイキン</t>
    </rPh>
    <rPh sb="114" eb="115">
      <t>チカ</t>
    </rPh>
    <rPh sb="122" eb="125">
      <t>キギョ</t>
    </rPh>
    <rPh sb="125" eb="127">
      <t>ザンダカ</t>
    </rPh>
    <rPh sb="128" eb="130">
      <t>ケイカク</t>
    </rPh>
    <rPh sb="130" eb="131">
      <t>ドオ</t>
    </rPh>
    <rPh sb="132" eb="134">
      <t>ゲンショウ</t>
    </rPh>
    <rPh sb="225" eb="229">
      <t>キュウスイゲンカ</t>
    </rPh>
    <rPh sb="235" eb="237">
      <t>ジョウキ</t>
    </rPh>
    <rPh sb="237" eb="239">
      <t>リユウ</t>
    </rPh>
    <rPh sb="242" eb="244">
      <t>ケイジョウ</t>
    </rPh>
    <rPh sb="244" eb="246">
      <t>ヒヨウ</t>
    </rPh>
    <rPh sb="247" eb="249">
      <t>ゾウカ</t>
    </rPh>
    <rPh sb="250" eb="252">
      <t>エイキョウ</t>
    </rPh>
    <rPh sb="254" eb="257">
      <t>サクネンド</t>
    </rPh>
    <rPh sb="258" eb="260">
      <t>ヒカク</t>
    </rPh>
    <rPh sb="270" eb="272">
      <t>イゼン</t>
    </rPh>
    <rPh sb="272" eb="274">
      <t>ヘイキン</t>
    </rPh>
    <rPh sb="275" eb="277">
      <t>ウワマワ</t>
    </rPh>
    <rPh sb="282" eb="284">
      <t>ヘイキン</t>
    </rPh>
    <rPh sb="285" eb="286">
      <t>チカ</t>
    </rPh>
    <rPh sb="293" eb="296">
      <t>ロウスイトウ</t>
    </rPh>
    <rPh sb="297" eb="301">
      <t>ソウキシュウゼン</t>
    </rPh>
    <rPh sb="302" eb="303">
      <t>ツト</t>
    </rPh>
    <rPh sb="305" eb="309">
      <t>ネンカンユウシュウ</t>
    </rPh>
    <rPh sb="309" eb="311">
      <t>スイリョウ</t>
    </rPh>
    <rPh sb="312" eb="313">
      <t>フ</t>
    </rPh>
    <rPh sb="315" eb="317">
      <t>ヒツヨウ</t>
    </rPh>
    <rPh sb="318" eb="321">
      <t>コウリツテキ</t>
    </rPh>
    <rPh sb="322" eb="324">
      <t>ケイエイ</t>
    </rPh>
    <rPh sb="327" eb="331">
      <t>ケイジョウヒヨウ</t>
    </rPh>
    <rPh sb="332" eb="334">
      <t>サクゲン</t>
    </rPh>
    <rPh sb="335" eb="337">
      <t>ヒツヨウ</t>
    </rPh>
    <rPh sb="345" eb="348">
      <t>ユウシュウリツ</t>
    </rPh>
    <rPh sb="350" eb="353">
      <t>サクネンド</t>
    </rPh>
    <rPh sb="354" eb="356">
      <t>ヒカク</t>
    </rPh>
    <rPh sb="364" eb="366">
      <t>ゾウカ</t>
    </rPh>
    <rPh sb="372" eb="374">
      <t>イゼン</t>
    </rPh>
    <rPh sb="377" eb="380">
      <t>ヘイキンチ</t>
    </rPh>
    <rPh sb="381" eb="383">
      <t>シタマワ</t>
    </rPh>
    <rPh sb="387" eb="389">
      <t>ジョウキョウ</t>
    </rPh>
    <rPh sb="393" eb="394">
      <t>ヒ</t>
    </rPh>
    <rPh sb="395" eb="396">
      <t>ツヅ</t>
    </rPh>
    <rPh sb="397" eb="401">
      <t>ロウスイチョウサ</t>
    </rPh>
    <rPh sb="401" eb="402">
      <t>オヨ</t>
    </rPh>
    <rPh sb="403" eb="406">
      <t>シュウゼントウ</t>
    </rPh>
    <rPh sb="407" eb="411">
      <t>タイサクキョウカ</t>
    </rPh>
    <rPh sb="412" eb="413">
      <t>ツト</t>
    </rPh>
    <rPh sb="418" eb="420">
      <t>ジュウヨウ</t>
    </rPh>
    <rPh sb="426" eb="430">
      <t>リュウドウヒリツ</t>
    </rPh>
    <rPh sb="430" eb="431">
      <t>オヨ</t>
    </rPh>
    <rPh sb="432" eb="436">
      <t>シセツリヨウ</t>
    </rPh>
    <rPh sb="436" eb="437">
      <t>リツ</t>
    </rPh>
    <rPh sb="443" eb="445">
      <t>ヘイキン</t>
    </rPh>
    <rPh sb="446" eb="448">
      <t>ウワマワ</t>
    </rPh>
    <rPh sb="449" eb="451">
      <t>スイジュン</t>
    </rPh>
    <rPh sb="452" eb="453">
      <t>タモ</t>
    </rPh>
    <phoneticPr fontId="4"/>
  </si>
  <si>
    <t xml:space="preserve">　有形固定資産減価償却率は、平均値より上回っており、増加傾向にある。現状、管路経年化率は平均値を下回り、昨年度と比較して0.79％増加した。これらのことから、管路以外の施設設備の老朽化が進んでいると考えられ、計画的に施設設備の更新をしていく必要がある。
  </t>
    <rPh sb="65" eb="67">
      <t>ゾウカ</t>
    </rPh>
    <rPh sb="108" eb="110">
      <t>シセツ</t>
    </rPh>
    <rPh sb="110" eb="112">
      <t>セツビ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</si>
</sst>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7.0000000000000007E-2</c:v>
                </c:pt>
                <c:pt idx="1">
                  <c:v>0.05</c:v>
                </c:pt>
                <c:pt idx="2">
                  <c:v>0.13</c:v>
                </c:pt>
                <c:pt idx="3">
                  <c:v>0.2</c:v>
                </c:pt>
                <c:pt idx="4">
                  <c:v>0.04</c:v>
                </c:pt>
              </c:numCache>
            </c:numRef>
          </c:val>
          <c:extLst>
            <c:ext xmlns:c16="http://schemas.microsoft.com/office/drawing/2014/chart" uri="{C3380CC4-5D6E-409C-BE32-E72D297353CC}">
              <c16:uniqueId val="{00000000-3395-4D02-B2DA-8AC43C40B2A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3395-4D02-B2DA-8AC43C40B2A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73.489999999999995</c:v>
                </c:pt>
                <c:pt idx="1">
                  <c:v>75.02</c:v>
                </c:pt>
                <c:pt idx="2">
                  <c:v>73.48</c:v>
                </c:pt>
                <c:pt idx="3">
                  <c:v>75.31</c:v>
                </c:pt>
                <c:pt idx="4">
                  <c:v>74.72</c:v>
                </c:pt>
              </c:numCache>
            </c:numRef>
          </c:val>
          <c:extLst>
            <c:ext xmlns:c16="http://schemas.microsoft.com/office/drawing/2014/chart" uri="{C3380CC4-5D6E-409C-BE32-E72D297353CC}">
              <c16:uniqueId val="{00000000-652E-4F86-B86B-932176C3A60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652E-4F86-B86B-932176C3A60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85.37</c:v>
                </c:pt>
                <c:pt idx="1">
                  <c:v>84.84</c:v>
                </c:pt>
                <c:pt idx="2">
                  <c:v>85.07</c:v>
                </c:pt>
                <c:pt idx="3">
                  <c:v>84.81</c:v>
                </c:pt>
                <c:pt idx="4">
                  <c:v>85.67</c:v>
                </c:pt>
              </c:numCache>
            </c:numRef>
          </c:val>
          <c:extLst>
            <c:ext xmlns:c16="http://schemas.microsoft.com/office/drawing/2014/chart" uri="{C3380CC4-5D6E-409C-BE32-E72D297353CC}">
              <c16:uniqueId val="{00000000-73C2-4817-A7C3-FB8704AFCA5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73C2-4817-A7C3-FB8704AFCA5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110.96</c:v>
                </c:pt>
                <c:pt idx="1">
                  <c:v>108.04</c:v>
                </c:pt>
                <c:pt idx="2">
                  <c:v>107.07</c:v>
                </c:pt>
                <c:pt idx="3">
                  <c:v>108.87</c:v>
                </c:pt>
                <c:pt idx="4">
                  <c:v>109.37</c:v>
                </c:pt>
              </c:numCache>
            </c:numRef>
          </c:val>
          <c:extLst>
            <c:ext xmlns:c16="http://schemas.microsoft.com/office/drawing/2014/chart" uri="{C3380CC4-5D6E-409C-BE32-E72D297353CC}">
              <c16:uniqueId val="{00000000-B1C9-4A0B-8AB1-81A7534EAD5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B1C9-4A0B-8AB1-81A7534EAD5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49.42</c:v>
                </c:pt>
                <c:pt idx="1">
                  <c:v>50.67</c:v>
                </c:pt>
                <c:pt idx="2">
                  <c:v>51.97</c:v>
                </c:pt>
                <c:pt idx="3">
                  <c:v>53.14</c:v>
                </c:pt>
                <c:pt idx="4">
                  <c:v>54.58</c:v>
                </c:pt>
              </c:numCache>
            </c:numRef>
          </c:val>
          <c:extLst>
            <c:ext xmlns:c16="http://schemas.microsoft.com/office/drawing/2014/chart" uri="{C3380CC4-5D6E-409C-BE32-E72D297353CC}">
              <c16:uniqueId val="{00000000-CD8B-4266-BF48-36F9318B530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CD8B-4266-BF48-36F9318B530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1.99</c:v>
                </c:pt>
                <c:pt idx="1">
                  <c:v>3.78</c:v>
                </c:pt>
                <c:pt idx="2">
                  <c:v>7.35</c:v>
                </c:pt>
                <c:pt idx="3">
                  <c:v>4.63</c:v>
                </c:pt>
                <c:pt idx="4">
                  <c:v>5.42</c:v>
                </c:pt>
              </c:numCache>
            </c:numRef>
          </c:val>
          <c:extLst>
            <c:ext xmlns:c16="http://schemas.microsoft.com/office/drawing/2014/chart" uri="{C3380CC4-5D6E-409C-BE32-E72D297353CC}">
              <c16:uniqueId val="{00000000-33E1-4FAF-AB9B-1C72BF9DAD7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33E1-4FAF-AB9B-1C72BF9DAD7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26-4B61-958A-F9FD8E33C5F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2826-4B61-958A-F9FD8E33C5F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567.28</c:v>
                </c:pt>
                <c:pt idx="1">
                  <c:v>559.37</c:v>
                </c:pt>
                <c:pt idx="2">
                  <c:v>556.53</c:v>
                </c:pt>
                <c:pt idx="3">
                  <c:v>545.70000000000005</c:v>
                </c:pt>
                <c:pt idx="4">
                  <c:v>517.25</c:v>
                </c:pt>
              </c:numCache>
            </c:numRef>
          </c:val>
          <c:extLst>
            <c:ext xmlns:c16="http://schemas.microsoft.com/office/drawing/2014/chart" uri="{C3380CC4-5D6E-409C-BE32-E72D297353CC}">
              <c16:uniqueId val="{00000000-330F-4F75-A1D7-83BC9C80886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330F-4F75-A1D7-83BC9C80886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432.37</c:v>
                </c:pt>
                <c:pt idx="1">
                  <c:v>403.63</c:v>
                </c:pt>
                <c:pt idx="2">
                  <c:v>387.83</c:v>
                </c:pt>
                <c:pt idx="3">
                  <c:v>363.46</c:v>
                </c:pt>
                <c:pt idx="4">
                  <c:v>337.43</c:v>
                </c:pt>
              </c:numCache>
            </c:numRef>
          </c:val>
          <c:extLst>
            <c:ext xmlns:c16="http://schemas.microsoft.com/office/drawing/2014/chart" uri="{C3380CC4-5D6E-409C-BE32-E72D297353CC}">
              <c16:uniqueId val="{00000000-2A37-41CE-8EFC-74CFA4DEE48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2A37-41CE-8EFC-74CFA4DEE48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98.63</c:v>
                </c:pt>
                <c:pt idx="1">
                  <c:v>97.03</c:v>
                </c:pt>
                <c:pt idx="2">
                  <c:v>96.92</c:v>
                </c:pt>
                <c:pt idx="3">
                  <c:v>98.11</c:v>
                </c:pt>
                <c:pt idx="4">
                  <c:v>97.4</c:v>
                </c:pt>
              </c:numCache>
            </c:numRef>
          </c:val>
          <c:extLst>
            <c:ext xmlns:c16="http://schemas.microsoft.com/office/drawing/2014/chart" uri="{C3380CC4-5D6E-409C-BE32-E72D297353CC}">
              <c16:uniqueId val="{00000000-95D5-4792-B565-54415050244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95D5-4792-B565-54415050244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171.29</c:v>
                </c:pt>
                <c:pt idx="1">
                  <c:v>174.34</c:v>
                </c:pt>
                <c:pt idx="2">
                  <c:v>174.66</c:v>
                </c:pt>
                <c:pt idx="3">
                  <c:v>171.04</c:v>
                </c:pt>
                <c:pt idx="4">
                  <c:v>172.49</c:v>
                </c:pt>
              </c:numCache>
            </c:numRef>
          </c:val>
          <c:extLst>
            <c:ext xmlns:c16="http://schemas.microsoft.com/office/drawing/2014/chart" uri="{C3380CC4-5D6E-409C-BE32-E72D297353CC}">
              <c16:uniqueId val="{00000000-37E8-43DE-BF5A-746AB0A94C8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37E8-43DE-BF5A-746AB0A94C8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47" sqref="BL47:BZ63"/>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栃木県　真岡市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79634</v>
      </c>
      <c r="AM8" s="66"/>
      <c r="AN8" s="66"/>
      <c r="AO8" s="66"/>
      <c r="AP8" s="66"/>
      <c r="AQ8" s="66"/>
      <c r="AR8" s="66"/>
      <c r="AS8" s="66"/>
      <c r="AT8" s="37">
        <f>データ!$S$6</f>
        <v>167.34</v>
      </c>
      <c r="AU8" s="38"/>
      <c r="AV8" s="38"/>
      <c r="AW8" s="38"/>
      <c r="AX8" s="38"/>
      <c r="AY8" s="38"/>
      <c r="AZ8" s="38"/>
      <c r="BA8" s="38"/>
      <c r="BB8" s="55">
        <f>データ!$T$6</f>
        <v>475.88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72.47</v>
      </c>
      <c r="J10" s="38"/>
      <c r="K10" s="38"/>
      <c r="L10" s="38"/>
      <c r="M10" s="38"/>
      <c r="N10" s="38"/>
      <c r="O10" s="65"/>
      <c r="P10" s="55">
        <f>データ!$P$6</f>
        <v>84.86</v>
      </c>
      <c r="Q10" s="55"/>
      <c r="R10" s="55"/>
      <c r="S10" s="55"/>
      <c r="T10" s="55"/>
      <c r="U10" s="55"/>
      <c r="V10" s="55"/>
      <c r="W10" s="66">
        <f>データ!$Q$6</f>
        <v>3190</v>
      </c>
      <c r="X10" s="66"/>
      <c r="Y10" s="66"/>
      <c r="Z10" s="66"/>
      <c r="AA10" s="66"/>
      <c r="AB10" s="66"/>
      <c r="AC10" s="66"/>
      <c r="AD10" s="2"/>
      <c r="AE10" s="2"/>
      <c r="AF10" s="2"/>
      <c r="AG10" s="2"/>
      <c r="AH10" s="2"/>
      <c r="AI10" s="2"/>
      <c r="AJ10" s="2"/>
      <c r="AK10" s="2"/>
      <c r="AL10" s="66">
        <f>データ!$U$6</f>
        <v>67288</v>
      </c>
      <c r="AM10" s="66"/>
      <c r="AN10" s="66"/>
      <c r="AO10" s="66"/>
      <c r="AP10" s="66"/>
      <c r="AQ10" s="66"/>
      <c r="AR10" s="66"/>
      <c r="AS10" s="66"/>
      <c r="AT10" s="37">
        <f>データ!$V$6</f>
        <v>75.010000000000005</v>
      </c>
      <c r="AU10" s="38"/>
      <c r="AV10" s="38"/>
      <c r="AW10" s="38"/>
      <c r="AX10" s="38"/>
      <c r="AY10" s="38"/>
      <c r="AZ10" s="38"/>
      <c r="BA10" s="38"/>
      <c r="BB10" s="55">
        <f>データ!$W$6</f>
        <v>897.05</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112</v>
      </c>
      <c r="BM16" s="91"/>
      <c r="BN16" s="91"/>
      <c r="BO16" s="91"/>
      <c r="BP16" s="91"/>
      <c r="BQ16" s="91"/>
      <c r="BR16" s="91"/>
      <c r="BS16" s="91"/>
      <c r="BT16" s="91"/>
      <c r="BU16" s="91"/>
      <c r="BV16" s="91"/>
      <c r="BW16" s="91"/>
      <c r="BX16" s="91"/>
      <c r="BY16" s="91"/>
      <c r="BZ16" s="9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0" t="s">
        <v>113</v>
      </c>
      <c r="BM47" s="91"/>
      <c r="BN47" s="91"/>
      <c r="BO47" s="91"/>
      <c r="BP47" s="91"/>
      <c r="BQ47" s="91"/>
      <c r="BR47" s="91"/>
      <c r="BS47" s="91"/>
      <c r="BT47" s="91"/>
      <c r="BU47" s="91"/>
      <c r="BV47" s="91"/>
      <c r="BW47" s="91"/>
      <c r="BX47" s="91"/>
      <c r="BY47" s="91"/>
      <c r="BZ47" s="9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0"/>
      <c r="BM48" s="91"/>
      <c r="BN48" s="91"/>
      <c r="BO48" s="91"/>
      <c r="BP48" s="91"/>
      <c r="BQ48" s="91"/>
      <c r="BR48" s="91"/>
      <c r="BS48" s="91"/>
      <c r="BT48" s="91"/>
      <c r="BU48" s="91"/>
      <c r="BV48" s="91"/>
      <c r="BW48" s="91"/>
      <c r="BX48" s="91"/>
      <c r="BY48" s="91"/>
      <c r="BZ48" s="9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0"/>
      <c r="BM49" s="91"/>
      <c r="BN49" s="91"/>
      <c r="BO49" s="91"/>
      <c r="BP49" s="91"/>
      <c r="BQ49" s="91"/>
      <c r="BR49" s="91"/>
      <c r="BS49" s="91"/>
      <c r="BT49" s="91"/>
      <c r="BU49" s="91"/>
      <c r="BV49" s="91"/>
      <c r="BW49" s="91"/>
      <c r="BX49" s="91"/>
      <c r="BY49" s="91"/>
      <c r="BZ49" s="9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0"/>
      <c r="BM50" s="91"/>
      <c r="BN50" s="91"/>
      <c r="BO50" s="91"/>
      <c r="BP50" s="91"/>
      <c r="BQ50" s="91"/>
      <c r="BR50" s="91"/>
      <c r="BS50" s="91"/>
      <c r="BT50" s="91"/>
      <c r="BU50" s="91"/>
      <c r="BV50" s="91"/>
      <c r="BW50" s="91"/>
      <c r="BX50" s="91"/>
      <c r="BY50" s="91"/>
      <c r="BZ50" s="9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0"/>
      <c r="BM51" s="91"/>
      <c r="BN51" s="91"/>
      <c r="BO51" s="91"/>
      <c r="BP51" s="91"/>
      <c r="BQ51" s="91"/>
      <c r="BR51" s="91"/>
      <c r="BS51" s="91"/>
      <c r="BT51" s="91"/>
      <c r="BU51" s="91"/>
      <c r="BV51" s="91"/>
      <c r="BW51" s="91"/>
      <c r="BX51" s="91"/>
      <c r="BY51" s="91"/>
      <c r="BZ51" s="9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0"/>
      <c r="BM52" s="91"/>
      <c r="BN52" s="91"/>
      <c r="BO52" s="91"/>
      <c r="BP52" s="91"/>
      <c r="BQ52" s="91"/>
      <c r="BR52" s="91"/>
      <c r="BS52" s="91"/>
      <c r="BT52" s="91"/>
      <c r="BU52" s="91"/>
      <c r="BV52" s="91"/>
      <c r="BW52" s="91"/>
      <c r="BX52" s="91"/>
      <c r="BY52" s="91"/>
      <c r="BZ52" s="9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0"/>
      <c r="BM53" s="91"/>
      <c r="BN53" s="91"/>
      <c r="BO53" s="91"/>
      <c r="BP53" s="91"/>
      <c r="BQ53" s="91"/>
      <c r="BR53" s="91"/>
      <c r="BS53" s="91"/>
      <c r="BT53" s="91"/>
      <c r="BU53" s="91"/>
      <c r="BV53" s="91"/>
      <c r="BW53" s="91"/>
      <c r="BX53" s="91"/>
      <c r="BY53" s="91"/>
      <c r="BZ53" s="9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0"/>
      <c r="BM54" s="91"/>
      <c r="BN54" s="91"/>
      <c r="BO54" s="91"/>
      <c r="BP54" s="91"/>
      <c r="BQ54" s="91"/>
      <c r="BR54" s="91"/>
      <c r="BS54" s="91"/>
      <c r="BT54" s="91"/>
      <c r="BU54" s="91"/>
      <c r="BV54" s="91"/>
      <c r="BW54" s="91"/>
      <c r="BX54" s="91"/>
      <c r="BY54" s="91"/>
      <c r="BZ54" s="9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0"/>
      <c r="BM55" s="91"/>
      <c r="BN55" s="91"/>
      <c r="BO55" s="91"/>
      <c r="BP55" s="91"/>
      <c r="BQ55" s="91"/>
      <c r="BR55" s="91"/>
      <c r="BS55" s="91"/>
      <c r="BT55" s="91"/>
      <c r="BU55" s="91"/>
      <c r="BV55" s="91"/>
      <c r="BW55" s="91"/>
      <c r="BX55" s="91"/>
      <c r="BY55" s="91"/>
      <c r="BZ55" s="9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0"/>
      <c r="BM56" s="91"/>
      <c r="BN56" s="91"/>
      <c r="BO56" s="91"/>
      <c r="BP56" s="91"/>
      <c r="BQ56" s="91"/>
      <c r="BR56" s="91"/>
      <c r="BS56" s="91"/>
      <c r="BT56" s="91"/>
      <c r="BU56" s="91"/>
      <c r="BV56" s="91"/>
      <c r="BW56" s="91"/>
      <c r="BX56" s="91"/>
      <c r="BY56" s="91"/>
      <c r="BZ56" s="9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0"/>
      <c r="BM57" s="91"/>
      <c r="BN57" s="91"/>
      <c r="BO57" s="91"/>
      <c r="BP57" s="91"/>
      <c r="BQ57" s="91"/>
      <c r="BR57" s="91"/>
      <c r="BS57" s="91"/>
      <c r="BT57" s="91"/>
      <c r="BU57" s="91"/>
      <c r="BV57" s="91"/>
      <c r="BW57" s="91"/>
      <c r="BX57" s="91"/>
      <c r="BY57" s="91"/>
      <c r="BZ57" s="9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0"/>
      <c r="BM58" s="91"/>
      <c r="BN58" s="91"/>
      <c r="BO58" s="91"/>
      <c r="BP58" s="91"/>
      <c r="BQ58" s="91"/>
      <c r="BR58" s="91"/>
      <c r="BS58" s="91"/>
      <c r="BT58" s="91"/>
      <c r="BU58" s="91"/>
      <c r="BV58" s="91"/>
      <c r="BW58" s="91"/>
      <c r="BX58" s="91"/>
      <c r="BY58" s="91"/>
      <c r="BZ58" s="9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0"/>
      <c r="BM59" s="91"/>
      <c r="BN59" s="91"/>
      <c r="BO59" s="91"/>
      <c r="BP59" s="91"/>
      <c r="BQ59" s="91"/>
      <c r="BR59" s="91"/>
      <c r="BS59" s="91"/>
      <c r="BT59" s="91"/>
      <c r="BU59" s="91"/>
      <c r="BV59" s="91"/>
      <c r="BW59" s="91"/>
      <c r="BX59" s="91"/>
      <c r="BY59" s="91"/>
      <c r="BZ59" s="92"/>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90"/>
      <c r="BM60" s="91"/>
      <c r="BN60" s="91"/>
      <c r="BO60" s="91"/>
      <c r="BP60" s="91"/>
      <c r="BQ60" s="91"/>
      <c r="BR60" s="91"/>
      <c r="BS60" s="91"/>
      <c r="BT60" s="91"/>
      <c r="BU60" s="91"/>
      <c r="BV60" s="91"/>
      <c r="BW60" s="91"/>
      <c r="BX60" s="91"/>
      <c r="BY60" s="91"/>
      <c r="BZ60" s="92"/>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90"/>
      <c r="BM61" s="91"/>
      <c r="BN61" s="91"/>
      <c r="BO61" s="91"/>
      <c r="BP61" s="91"/>
      <c r="BQ61" s="91"/>
      <c r="BR61" s="91"/>
      <c r="BS61" s="91"/>
      <c r="BT61" s="91"/>
      <c r="BU61" s="91"/>
      <c r="BV61" s="91"/>
      <c r="BW61" s="91"/>
      <c r="BX61" s="91"/>
      <c r="BY61" s="91"/>
      <c r="BZ61" s="9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0"/>
      <c r="BM62" s="91"/>
      <c r="BN62" s="91"/>
      <c r="BO62" s="91"/>
      <c r="BP62" s="91"/>
      <c r="BQ62" s="91"/>
      <c r="BR62" s="91"/>
      <c r="BS62" s="91"/>
      <c r="BT62" s="91"/>
      <c r="BU62" s="91"/>
      <c r="BV62" s="91"/>
      <c r="BW62" s="91"/>
      <c r="BX62" s="91"/>
      <c r="BY62" s="91"/>
      <c r="BZ62" s="9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0"/>
      <c r="BM63" s="91"/>
      <c r="BN63" s="91"/>
      <c r="BO63" s="91"/>
      <c r="BP63" s="91"/>
      <c r="BQ63" s="91"/>
      <c r="BR63" s="91"/>
      <c r="BS63" s="91"/>
      <c r="BT63" s="91"/>
      <c r="BU63" s="91"/>
      <c r="BV63" s="91"/>
      <c r="BW63" s="91"/>
      <c r="BX63" s="91"/>
      <c r="BY63" s="91"/>
      <c r="BZ63" s="9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qSh/h7Q9CHZWtp+7pZw9jGIM2NsXaEDiHKtPBAytisv6VxbLSJug0l1WDdMdPvEt9AkhQfip5IB1uUfexk2xrg==" saltValue="6RSk4f3oOK0XjA2S5dgih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92096</v>
      </c>
      <c r="D6" s="20">
        <f t="shared" si="3"/>
        <v>46</v>
      </c>
      <c r="E6" s="20">
        <f t="shared" si="3"/>
        <v>1</v>
      </c>
      <c r="F6" s="20">
        <f t="shared" si="3"/>
        <v>0</v>
      </c>
      <c r="G6" s="20">
        <f t="shared" si="3"/>
        <v>1</v>
      </c>
      <c r="H6" s="20" t="str">
        <f t="shared" si="3"/>
        <v>栃木県　真岡市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72.47</v>
      </c>
      <c r="P6" s="21">
        <f t="shared" si="3"/>
        <v>84.86</v>
      </c>
      <c r="Q6" s="21">
        <f t="shared" si="3"/>
        <v>3190</v>
      </c>
      <c r="R6" s="21">
        <f t="shared" si="3"/>
        <v>79634</v>
      </c>
      <c r="S6" s="21">
        <f t="shared" si="3"/>
        <v>167.34</v>
      </c>
      <c r="T6" s="21">
        <f t="shared" si="3"/>
        <v>475.88</v>
      </c>
      <c r="U6" s="21">
        <f t="shared" si="3"/>
        <v>67288</v>
      </c>
      <c r="V6" s="21">
        <f t="shared" si="3"/>
        <v>75.010000000000005</v>
      </c>
      <c r="W6" s="21">
        <f t="shared" si="3"/>
        <v>897.05</v>
      </c>
      <c r="X6" s="22">
        <f>IF(X7="",NA(),X7)</f>
        <v>110.96</v>
      </c>
      <c r="Y6" s="22">
        <f t="shared" ref="Y6:AG6" si="4">IF(Y7="",NA(),Y7)</f>
        <v>108.04</v>
      </c>
      <c r="Z6" s="22">
        <f t="shared" si="4"/>
        <v>107.07</v>
      </c>
      <c r="AA6" s="22">
        <f t="shared" si="4"/>
        <v>108.87</v>
      </c>
      <c r="AB6" s="22">
        <f t="shared" si="4"/>
        <v>109.37</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567.28</v>
      </c>
      <c r="AU6" s="22">
        <f t="shared" ref="AU6:BC6" si="6">IF(AU7="",NA(),AU7)</f>
        <v>559.37</v>
      </c>
      <c r="AV6" s="22">
        <f t="shared" si="6"/>
        <v>556.53</v>
      </c>
      <c r="AW6" s="22">
        <f t="shared" si="6"/>
        <v>545.70000000000005</v>
      </c>
      <c r="AX6" s="22">
        <f t="shared" si="6"/>
        <v>517.25</v>
      </c>
      <c r="AY6" s="22">
        <f t="shared" si="6"/>
        <v>355.5</v>
      </c>
      <c r="AZ6" s="22">
        <f t="shared" si="6"/>
        <v>349.83</v>
      </c>
      <c r="BA6" s="22">
        <f t="shared" si="6"/>
        <v>360.86</v>
      </c>
      <c r="BB6" s="22">
        <f t="shared" si="6"/>
        <v>350.79</v>
      </c>
      <c r="BC6" s="22">
        <f t="shared" si="6"/>
        <v>354.57</v>
      </c>
      <c r="BD6" s="21" t="str">
        <f>IF(BD7="","",IF(BD7="-","【-】","【"&amp;SUBSTITUTE(TEXT(BD7,"#,##0.00"),"-","△")&amp;"】"))</f>
        <v>【261.51】</v>
      </c>
      <c r="BE6" s="22">
        <f>IF(BE7="",NA(),BE7)</f>
        <v>432.37</v>
      </c>
      <c r="BF6" s="22">
        <f t="shared" ref="BF6:BN6" si="7">IF(BF7="",NA(),BF7)</f>
        <v>403.63</v>
      </c>
      <c r="BG6" s="22">
        <f t="shared" si="7"/>
        <v>387.83</v>
      </c>
      <c r="BH6" s="22">
        <f t="shared" si="7"/>
        <v>363.46</v>
      </c>
      <c r="BI6" s="22">
        <f t="shared" si="7"/>
        <v>337.43</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98.63</v>
      </c>
      <c r="BQ6" s="22">
        <f t="shared" ref="BQ6:BY6" si="8">IF(BQ7="",NA(),BQ7)</f>
        <v>97.03</v>
      </c>
      <c r="BR6" s="22">
        <f t="shared" si="8"/>
        <v>96.92</v>
      </c>
      <c r="BS6" s="22">
        <f t="shared" si="8"/>
        <v>98.11</v>
      </c>
      <c r="BT6" s="22">
        <f t="shared" si="8"/>
        <v>97.4</v>
      </c>
      <c r="BU6" s="22">
        <f t="shared" si="8"/>
        <v>104.57</v>
      </c>
      <c r="BV6" s="22">
        <f t="shared" si="8"/>
        <v>103.54</v>
      </c>
      <c r="BW6" s="22">
        <f t="shared" si="8"/>
        <v>103.32</v>
      </c>
      <c r="BX6" s="22">
        <f t="shared" si="8"/>
        <v>100.85</v>
      </c>
      <c r="BY6" s="22">
        <f t="shared" si="8"/>
        <v>103.79</v>
      </c>
      <c r="BZ6" s="21" t="str">
        <f>IF(BZ7="","",IF(BZ7="-","【-】","【"&amp;SUBSTITUTE(TEXT(BZ7,"#,##0.00"),"-","△")&amp;"】"))</f>
        <v>【102.35】</v>
      </c>
      <c r="CA6" s="22">
        <f>IF(CA7="",NA(),CA7)</f>
        <v>171.29</v>
      </c>
      <c r="CB6" s="22">
        <f t="shared" ref="CB6:CJ6" si="9">IF(CB7="",NA(),CB7)</f>
        <v>174.34</v>
      </c>
      <c r="CC6" s="22">
        <f t="shared" si="9"/>
        <v>174.66</v>
      </c>
      <c r="CD6" s="22">
        <f t="shared" si="9"/>
        <v>171.04</v>
      </c>
      <c r="CE6" s="22">
        <f t="shared" si="9"/>
        <v>172.49</v>
      </c>
      <c r="CF6" s="22">
        <f t="shared" si="9"/>
        <v>165.47</v>
      </c>
      <c r="CG6" s="22">
        <f t="shared" si="9"/>
        <v>167.46</v>
      </c>
      <c r="CH6" s="22">
        <f t="shared" si="9"/>
        <v>168.56</v>
      </c>
      <c r="CI6" s="22">
        <f t="shared" si="9"/>
        <v>167.1</v>
      </c>
      <c r="CJ6" s="22">
        <f t="shared" si="9"/>
        <v>167.86</v>
      </c>
      <c r="CK6" s="21" t="str">
        <f>IF(CK7="","",IF(CK7="-","【-】","【"&amp;SUBSTITUTE(TEXT(CK7,"#,##0.00"),"-","△")&amp;"】"))</f>
        <v>【167.74】</v>
      </c>
      <c r="CL6" s="22">
        <f>IF(CL7="",NA(),CL7)</f>
        <v>73.489999999999995</v>
      </c>
      <c r="CM6" s="22">
        <f t="shared" ref="CM6:CU6" si="10">IF(CM7="",NA(),CM7)</f>
        <v>75.02</v>
      </c>
      <c r="CN6" s="22">
        <f t="shared" si="10"/>
        <v>73.48</v>
      </c>
      <c r="CO6" s="22">
        <f t="shared" si="10"/>
        <v>75.31</v>
      </c>
      <c r="CP6" s="22">
        <f t="shared" si="10"/>
        <v>74.72</v>
      </c>
      <c r="CQ6" s="22">
        <f t="shared" si="10"/>
        <v>59.74</v>
      </c>
      <c r="CR6" s="22">
        <f t="shared" si="10"/>
        <v>59.46</v>
      </c>
      <c r="CS6" s="22">
        <f t="shared" si="10"/>
        <v>59.51</v>
      </c>
      <c r="CT6" s="22">
        <f t="shared" si="10"/>
        <v>59.91</v>
      </c>
      <c r="CU6" s="22">
        <f t="shared" si="10"/>
        <v>59.4</v>
      </c>
      <c r="CV6" s="21" t="str">
        <f>IF(CV7="","",IF(CV7="-","【-】","【"&amp;SUBSTITUTE(TEXT(CV7,"#,##0.00"),"-","△")&amp;"】"))</f>
        <v>【60.29】</v>
      </c>
      <c r="CW6" s="22">
        <f>IF(CW7="",NA(),CW7)</f>
        <v>85.37</v>
      </c>
      <c r="CX6" s="22">
        <f t="shared" ref="CX6:DF6" si="11">IF(CX7="",NA(),CX7)</f>
        <v>84.84</v>
      </c>
      <c r="CY6" s="22">
        <f t="shared" si="11"/>
        <v>85.07</v>
      </c>
      <c r="CZ6" s="22">
        <f t="shared" si="11"/>
        <v>84.81</v>
      </c>
      <c r="DA6" s="22">
        <f t="shared" si="11"/>
        <v>85.67</v>
      </c>
      <c r="DB6" s="22">
        <f t="shared" si="11"/>
        <v>87.28</v>
      </c>
      <c r="DC6" s="22">
        <f t="shared" si="11"/>
        <v>87.41</v>
      </c>
      <c r="DD6" s="22">
        <f t="shared" si="11"/>
        <v>87.08</v>
      </c>
      <c r="DE6" s="22">
        <f t="shared" si="11"/>
        <v>87.26</v>
      </c>
      <c r="DF6" s="22">
        <f t="shared" si="11"/>
        <v>87.57</v>
      </c>
      <c r="DG6" s="21" t="str">
        <f>IF(DG7="","",IF(DG7="-","【-】","【"&amp;SUBSTITUTE(TEXT(DG7,"#,##0.00"),"-","△")&amp;"】"))</f>
        <v>【90.12】</v>
      </c>
      <c r="DH6" s="22">
        <f>IF(DH7="",NA(),DH7)</f>
        <v>49.42</v>
      </c>
      <c r="DI6" s="22">
        <f t="shared" ref="DI6:DQ6" si="12">IF(DI7="",NA(),DI7)</f>
        <v>50.67</v>
      </c>
      <c r="DJ6" s="22">
        <f t="shared" si="12"/>
        <v>51.97</v>
      </c>
      <c r="DK6" s="22">
        <f t="shared" si="12"/>
        <v>53.14</v>
      </c>
      <c r="DL6" s="22">
        <f t="shared" si="12"/>
        <v>54.58</v>
      </c>
      <c r="DM6" s="22">
        <f t="shared" si="12"/>
        <v>46.94</v>
      </c>
      <c r="DN6" s="22">
        <f t="shared" si="12"/>
        <v>47.62</v>
      </c>
      <c r="DO6" s="22">
        <f t="shared" si="12"/>
        <v>48.55</v>
      </c>
      <c r="DP6" s="22">
        <f t="shared" si="12"/>
        <v>49.2</v>
      </c>
      <c r="DQ6" s="22">
        <f t="shared" si="12"/>
        <v>50.01</v>
      </c>
      <c r="DR6" s="21" t="str">
        <f>IF(DR7="","",IF(DR7="-","【-】","【"&amp;SUBSTITUTE(TEXT(DR7,"#,##0.00"),"-","△")&amp;"】"))</f>
        <v>【50.88】</v>
      </c>
      <c r="DS6" s="22">
        <f>IF(DS7="",NA(),DS7)</f>
        <v>1.99</v>
      </c>
      <c r="DT6" s="22">
        <f t="shared" ref="DT6:EB6" si="13">IF(DT7="",NA(),DT7)</f>
        <v>3.78</v>
      </c>
      <c r="DU6" s="22">
        <f t="shared" si="13"/>
        <v>7.35</v>
      </c>
      <c r="DV6" s="22">
        <f t="shared" si="13"/>
        <v>4.63</v>
      </c>
      <c r="DW6" s="22">
        <f t="shared" si="13"/>
        <v>5.42</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7.0000000000000007E-2</v>
      </c>
      <c r="EE6" s="22">
        <f t="shared" ref="EE6:EM6" si="14">IF(EE7="",NA(),EE7)</f>
        <v>0.05</v>
      </c>
      <c r="EF6" s="22">
        <f t="shared" si="14"/>
        <v>0.13</v>
      </c>
      <c r="EG6" s="22">
        <f t="shared" si="14"/>
        <v>0.2</v>
      </c>
      <c r="EH6" s="22">
        <f t="shared" si="14"/>
        <v>0.04</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2">
      <c r="A7" s="15"/>
      <c r="B7" s="24">
        <v>2021</v>
      </c>
      <c r="C7" s="24">
        <v>92096</v>
      </c>
      <c r="D7" s="24">
        <v>46</v>
      </c>
      <c r="E7" s="24">
        <v>1</v>
      </c>
      <c r="F7" s="24">
        <v>0</v>
      </c>
      <c r="G7" s="24">
        <v>1</v>
      </c>
      <c r="H7" s="24" t="s">
        <v>93</v>
      </c>
      <c r="I7" s="24" t="s">
        <v>94</v>
      </c>
      <c r="J7" s="24" t="s">
        <v>95</v>
      </c>
      <c r="K7" s="24" t="s">
        <v>96</v>
      </c>
      <c r="L7" s="24" t="s">
        <v>97</v>
      </c>
      <c r="M7" s="24" t="s">
        <v>98</v>
      </c>
      <c r="N7" s="25" t="s">
        <v>99</v>
      </c>
      <c r="O7" s="25">
        <v>72.47</v>
      </c>
      <c r="P7" s="25">
        <v>84.86</v>
      </c>
      <c r="Q7" s="25">
        <v>3190</v>
      </c>
      <c r="R7" s="25">
        <v>79634</v>
      </c>
      <c r="S7" s="25">
        <v>167.34</v>
      </c>
      <c r="T7" s="25">
        <v>475.88</v>
      </c>
      <c r="U7" s="25">
        <v>67288</v>
      </c>
      <c r="V7" s="25">
        <v>75.010000000000005</v>
      </c>
      <c r="W7" s="25">
        <v>897.05</v>
      </c>
      <c r="X7" s="25">
        <v>110.96</v>
      </c>
      <c r="Y7" s="25">
        <v>108.04</v>
      </c>
      <c r="Z7" s="25">
        <v>107.07</v>
      </c>
      <c r="AA7" s="25">
        <v>108.87</v>
      </c>
      <c r="AB7" s="25">
        <v>109.37</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567.28</v>
      </c>
      <c r="AU7" s="25">
        <v>559.37</v>
      </c>
      <c r="AV7" s="25">
        <v>556.53</v>
      </c>
      <c r="AW7" s="25">
        <v>545.70000000000005</v>
      </c>
      <c r="AX7" s="25">
        <v>517.25</v>
      </c>
      <c r="AY7" s="25">
        <v>355.5</v>
      </c>
      <c r="AZ7" s="25">
        <v>349.83</v>
      </c>
      <c r="BA7" s="25">
        <v>360.86</v>
      </c>
      <c r="BB7" s="25">
        <v>350.79</v>
      </c>
      <c r="BC7" s="25">
        <v>354.57</v>
      </c>
      <c r="BD7" s="25">
        <v>261.51</v>
      </c>
      <c r="BE7" s="25">
        <v>432.37</v>
      </c>
      <c r="BF7" s="25">
        <v>403.63</v>
      </c>
      <c r="BG7" s="25">
        <v>387.83</v>
      </c>
      <c r="BH7" s="25">
        <v>363.46</v>
      </c>
      <c r="BI7" s="25">
        <v>337.43</v>
      </c>
      <c r="BJ7" s="25">
        <v>312.58</v>
      </c>
      <c r="BK7" s="25">
        <v>314.87</v>
      </c>
      <c r="BL7" s="25">
        <v>309.27999999999997</v>
      </c>
      <c r="BM7" s="25">
        <v>322.92</v>
      </c>
      <c r="BN7" s="25">
        <v>303.45999999999998</v>
      </c>
      <c r="BO7" s="25">
        <v>265.16000000000003</v>
      </c>
      <c r="BP7" s="25">
        <v>98.63</v>
      </c>
      <c r="BQ7" s="25">
        <v>97.03</v>
      </c>
      <c r="BR7" s="25">
        <v>96.92</v>
      </c>
      <c r="BS7" s="25">
        <v>98.11</v>
      </c>
      <c r="BT7" s="25">
        <v>97.4</v>
      </c>
      <c r="BU7" s="25">
        <v>104.57</v>
      </c>
      <c r="BV7" s="25">
        <v>103.54</v>
      </c>
      <c r="BW7" s="25">
        <v>103.32</v>
      </c>
      <c r="BX7" s="25">
        <v>100.85</v>
      </c>
      <c r="BY7" s="25">
        <v>103.79</v>
      </c>
      <c r="BZ7" s="25">
        <v>102.35</v>
      </c>
      <c r="CA7" s="25">
        <v>171.29</v>
      </c>
      <c r="CB7" s="25">
        <v>174.34</v>
      </c>
      <c r="CC7" s="25">
        <v>174.66</v>
      </c>
      <c r="CD7" s="25">
        <v>171.04</v>
      </c>
      <c r="CE7" s="25">
        <v>172.49</v>
      </c>
      <c r="CF7" s="25">
        <v>165.47</v>
      </c>
      <c r="CG7" s="25">
        <v>167.46</v>
      </c>
      <c r="CH7" s="25">
        <v>168.56</v>
      </c>
      <c r="CI7" s="25">
        <v>167.1</v>
      </c>
      <c r="CJ7" s="25">
        <v>167.86</v>
      </c>
      <c r="CK7" s="25">
        <v>167.74</v>
      </c>
      <c r="CL7" s="25">
        <v>73.489999999999995</v>
      </c>
      <c r="CM7" s="25">
        <v>75.02</v>
      </c>
      <c r="CN7" s="25">
        <v>73.48</v>
      </c>
      <c r="CO7" s="25">
        <v>75.31</v>
      </c>
      <c r="CP7" s="25">
        <v>74.72</v>
      </c>
      <c r="CQ7" s="25">
        <v>59.74</v>
      </c>
      <c r="CR7" s="25">
        <v>59.46</v>
      </c>
      <c r="CS7" s="25">
        <v>59.51</v>
      </c>
      <c r="CT7" s="25">
        <v>59.91</v>
      </c>
      <c r="CU7" s="25">
        <v>59.4</v>
      </c>
      <c r="CV7" s="25">
        <v>60.29</v>
      </c>
      <c r="CW7" s="25">
        <v>85.37</v>
      </c>
      <c r="CX7" s="25">
        <v>84.84</v>
      </c>
      <c r="CY7" s="25">
        <v>85.07</v>
      </c>
      <c r="CZ7" s="25">
        <v>84.81</v>
      </c>
      <c r="DA7" s="25">
        <v>85.67</v>
      </c>
      <c r="DB7" s="25">
        <v>87.28</v>
      </c>
      <c r="DC7" s="25">
        <v>87.41</v>
      </c>
      <c r="DD7" s="25">
        <v>87.08</v>
      </c>
      <c r="DE7" s="25">
        <v>87.26</v>
      </c>
      <c r="DF7" s="25">
        <v>87.57</v>
      </c>
      <c r="DG7" s="25">
        <v>90.12</v>
      </c>
      <c r="DH7" s="25">
        <v>49.42</v>
      </c>
      <c r="DI7" s="25">
        <v>50.67</v>
      </c>
      <c r="DJ7" s="25">
        <v>51.97</v>
      </c>
      <c r="DK7" s="25">
        <v>53.14</v>
      </c>
      <c r="DL7" s="25">
        <v>54.58</v>
      </c>
      <c r="DM7" s="25">
        <v>46.94</v>
      </c>
      <c r="DN7" s="25">
        <v>47.62</v>
      </c>
      <c r="DO7" s="25">
        <v>48.55</v>
      </c>
      <c r="DP7" s="25">
        <v>49.2</v>
      </c>
      <c r="DQ7" s="25">
        <v>50.01</v>
      </c>
      <c r="DR7" s="25">
        <v>50.88</v>
      </c>
      <c r="DS7" s="25">
        <v>1.99</v>
      </c>
      <c r="DT7" s="25">
        <v>3.78</v>
      </c>
      <c r="DU7" s="25">
        <v>7.35</v>
      </c>
      <c r="DV7" s="25">
        <v>4.63</v>
      </c>
      <c r="DW7" s="25">
        <v>5.42</v>
      </c>
      <c r="DX7" s="25">
        <v>14.48</v>
      </c>
      <c r="DY7" s="25">
        <v>16.27</v>
      </c>
      <c r="DZ7" s="25">
        <v>17.11</v>
      </c>
      <c r="EA7" s="25">
        <v>18.329999999999998</v>
      </c>
      <c r="EB7" s="25">
        <v>20.27</v>
      </c>
      <c r="EC7" s="25">
        <v>22.3</v>
      </c>
      <c r="ED7" s="25">
        <v>7.0000000000000007E-2</v>
      </c>
      <c r="EE7" s="25">
        <v>0.05</v>
      </c>
      <c r="EF7" s="25">
        <v>0.13</v>
      </c>
      <c r="EG7" s="25">
        <v>0.2</v>
      </c>
      <c r="EH7" s="25">
        <v>0.04</v>
      </c>
      <c r="EI7" s="25">
        <v>0.75</v>
      </c>
      <c r="EJ7" s="25">
        <v>0.63</v>
      </c>
      <c r="EK7" s="25">
        <v>0.63</v>
      </c>
      <c r="EL7" s="25">
        <v>0.6</v>
      </c>
      <c r="EM7" s="25">
        <v>0.56000000000000005</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北原　亜里紗</cp:lastModifiedBy>
  <dcterms:created xsi:type="dcterms:W3CDTF">2022-12-01T00:55:00Z</dcterms:created>
  <dcterms:modified xsi:type="dcterms:W3CDTF">2023-02-02T23:49:47Z</dcterms:modified>
  <cp:category/>
</cp:coreProperties>
</file>