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8真岡市○\"/>
    </mc:Choice>
  </mc:AlternateContent>
  <xr:revisionPtr revIDLastSave="0" documentId="13_ncr:1_{A6FB2247-4AB8-415A-9B53-92F3F039445E}" xr6:coauthVersionLast="47" xr6:coauthVersionMax="47" xr10:uidLastSave="{00000000-0000-0000-0000-000000000000}"/>
  <workbookProtection workbookAlgorithmName="SHA-512" workbookHashValue="DieFirq5JNh9+T+iD0J3EG2C3QsGaaFo3PdVO7Ud/y3BSmyoDD36V1pB/2N+uHeupHk5pzGgV0ITdbtaE7si6A==" workbookSaltValue="n7t7eGNG18i9cf2AUzZ9VQ=="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<sst xmlns="http://schemas.openxmlformats.org/spreadsheetml/2006/main" count="228" uniqueCount="113">
  <si>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</si>
  <si>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</si>
  <si>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</si>
  <si>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</si>
  <si>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</si>
  <si>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</si>
  <si>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</si>
  <si>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</si>
  <si>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</si>
  <si>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</si>
  <si>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</si>
  <si>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</si>
  <si>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</si>
  <si>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</si>
  <si>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</si>
  <si>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</si>
  <si>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</si>
  <si>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</si>
  <si>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</si>
  <si>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</si>
  <si>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</si>
  <si>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</si>
  <si>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</si>
  <si>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</si>
  <si>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</si>
  <si>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</si>
  <si>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</si>
  <si>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</si>
  <si>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</si>
  <si>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</si>
  <si>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</si>
  <si>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</si>
  <si>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</si>
  <si>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</si>
  <si>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</si>
  <si>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</si>
  <si>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</si>
  <si>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</si>
  <si>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</si>
  <si>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</si>
  <si>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</si>
  <si>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</si>
  <si>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</si>
  <si>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</si>
  <si>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</si>
  <si>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</si>
  <si>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</si>
  <si>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</si>
  <si>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</si>
  <si>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</si>
  <si>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</si>
  <si>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</si>
  <si>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</si>
  <si>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</si>
  <si>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</si>
  <si>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</si>
  <si>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</si>
  <si>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</si>
  <si>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</si>
  <si>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</si>
  <si>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</si>
  <si>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</si>
  <si>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</si>
  <si>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</si>
  <si>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</si>
  <si>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</si>
  <si>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</si>
  <si>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</si>
  <si>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</si>
  <si>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</si>
  <si>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</si>
  <si>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</si>
  <si>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</si>
  <si>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</si>
  <si>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</si>
  <si>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</si>
  <si>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</si>
  <si>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</si>
  <si>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</si>
  <si>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</si>
  <si>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</si>
  <si>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</si>
  <si>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</si>
  <si>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</si>
  <si>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</si>
  <si>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</si>
  <si>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</si>
  <si>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</si>
  <si>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</si>
  <si>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</si>
  <si>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</si>
  <si>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</si>
  <si>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</si>
  <si>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</si>
  <si>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</si>
  <si>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</si>
  <si>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</si>
  <si>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</si>
  <si>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</si>
  <si>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</si>
  <si>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</si>
  <si>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</si>
  <si>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</si>
  <si>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</si>
  <si>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</si>
  <si>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</si>
  <si>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</si>
  <si>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</si>
  <si>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</si>
  <si>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</si>
  <si>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経常収支比率については、平均値を下回っており昨年と比較して6.35%減少した。
　その原因として物価格の上昇や人件費の高騰等の費用が増加したことが要因と考えれる。依然として、経常収支比率は、100%を維持しているが、引き続き注視して行く必要がある。
　企業債残高対給水収益比率については、平均値を上回っているが、昨年度より12.31%の減少となっており、平均に近づいている。よって、企業債残高は計画通り減少している。
　料金回収率は、経常費用の増加及び営業収益の減少により減少傾向にあり、昨年度より3.91%の減少となった。昨年度に引き続き100%を下回っている状況となっている。
　給水原価については、電気料金の高騰や原水施設・浄水施設の老朽化により設備の修繕等が必要になるため、経常費用が増加し、昨年と比較して3.91%減少した。回収率を100%に近づけるためには、経常費用の削減と早急な漏水修繕を行い、有収水量を増やす必要がある。
　流動比率及び施設利用率に関しては、平均値を上回っており、現在の水準を維持して行くことに努める。</t>
    <rPh sb="1" eb="3">
      <t>ケイジョウ</t>
    </rPh>
    <rPh sb="3" eb="5">
      <t>シュウシ</t>
    </rPh>
    <rPh sb="5" eb="7">
      <t>ヒリツ</t>
    </rPh>
    <rPh sb="13" eb="16">
      <t>ヘイキンチ</t>
    </rPh>
    <rPh sb="17" eb="19">
      <t>シタマワ</t>
    </rPh>
    <rPh sb="23" eb="25">
      <t>サクネン</t>
    </rPh>
    <rPh sb="26" eb="28">
      <t>ヒカク</t>
    </rPh>
    <rPh sb="35" eb="37">
      <t>ゲンショウ</t>
    </rPh>
    <rPh sb="44" eb="46">
      <t>ゲンイン</t>
    </rPh>
    <rPh sb="53" eb="55">
      <t>ジョウショウ</t>
    </rPh>
    <rPh sb="56" eb="59">
      <t>ジンケンヒ</t>
    </rPh>
    <rPh sb="60" eb="62">
      <t>コウトウ</t>
    </rPh>
    <rPh sb="62" eb="63">
      <t>トウ</t>
    </rPh>
    <rPh sb="64" eb="66">
      <t>ヒヨウ</t>
    </rPh>
    <rPh sb="67" eb="69">
      <t>ゾウカ</t>
    </rPh>
    <rPh sb="74" eb="76">
      <t>ヨウイン</t>
    </rPh>
    <rPh sb="77" eb="78">
      <t>カンガ</t>
    </rPh>
    <rPh sb="82" eb="84">
      <t>イゼン</t>
    </rPh>
    <rPh sb="88" eb="90">
      <t>ケイジョウ</t>
    </rPh>
    <rPh sb="90" eb="92">
      <t>シュウシ</t>
    </rPh>
    <rPh sb="92" eb="94">
      <t>ヒリツ</t>
    </rPh>
    <rPh sb="101" eb="103">
      <t>イジ</t>
    </rPh>
    <rPh sb="109" eb="110">
      <t>ヒ</t>
    </rPh>
    <rPh sb="111" eb="112">
      <t>ツヅ</t>
    </rPh>
    <rPh sb="113" eb="115">
      <t>チュウシ</t>
    </rPh>
    <rPh sb="117" eb="118">
      <t>イ</t>
    </rPh>
    <rPh sb="119" eb="121">
      <t>ヒツヨウ</t>
    </rPh>
    <rPh sb="127" eb="130">
      <t>キギョウサイ</t>
    </rPh>
    <rPh sb="130" eb="132">
      <t>ザンダカ</t>
    </rPh>
    <rPh sb="132" eb="133">
      <t>タイ</t>
    </rPh>
    <rPh sb="133" eb="135">
      <t>キュウスイ</t>
    </rPh>
    <rPh sb="135" eb="137">
      <t>シュウエキ</t>
    </rPh>
    <rPh sb="137" eb="139">
      <t>ヒリツ</t>
    </rPh>
    <rPh sb="145" eb="148">
      <t>ヘイキンチ</t>
    </rPh>
    <rPh sb="149" eb="151">
      <t>ウワマワ</t>
    </rPh>
    <rPh sb="157" eb="160">
      <t>サクネンド</t>
    </rPh>
    <rPh sb="169" eb="171">
      <t>ゲンショウ</t>
    </rPh>
    <rPh sb="178" eb="180">
      <t>ヘイキン</t>
    </rPh>
    <rPh sb="181" eb="182">
      <t>チカ</t>
    </rPh>
    <rPh sb="192" eb="194">
      <t>キギョウ</t>
    </rPh>
    <rPh sb="194" eb="195">
      <t>サイ</t>
    </rPh>
    <rPh sb="195" eb="197">
      <t>ザンダカ</t>
    </rPh>
    <rPh sb="198" eb="200">
      <t>ケイカク</t>
    </rPh>
    <rPh sb="200" eb="201">
      <t>ドオ</t>
    </rPh>
    <rPh sb="202" eb="204">
      <t>ゲンショウ</t>
    </rPh>
    <rPh sb="211" eb="213">
      <t>リョウキン</t>
    </rPh>
    <rPh sb="213" eb="216">
      <t>カイシュウリツ</t>
    </rPh>
    <rPh sb="218" eb="222">
      <t>ケイジョウヒヨウ</t>
    </rPh>
    <rPh sb="223" eb="225">
      <t>ゾウカ</t>
    </rPh>
    <rPh sb="225" eb="226">
      <t>オヨ</t>
    </rPh>
    <rPh sb="227" eb="229">
      <t>エイギョウ</t>
    </rPh>
    <rPh sb="229" eb="231">
      <t>シュウエキ</t>
    </rPh>
    <rPh sb="232" eb="234">
      <t>ゲンショウ</t>
    </rPh>
    <rPh sb="237" eb="239">
      <t>ゲンショウ</t>
    </rPh>
    <rPh sb="239" eb="241">
      <t>ケイコウ</t>
    </rPh>
    <rPh sb="245" eb="248">
      <t>サクネンド</t>
    </rPh>
    <rPh sb="256" eb="258">
      <t>ゲンショウ</t>
    </rPh>
    <rPh sb="263" eb="266">
      <t>サクネンド</t>
    </rPh>
    <rPh sb="267" eb="268">
      <t>ヒ</t>
    </rPh>
    <rPh sb="269" eb="270">
      <t>ツヅ</t>
    </rPh>
    <rPh sb="276" eb="278">
      <t>シタマワ</t>
    </rPh>
    <rPh sb="282" eb="284">
      <t>ジョウキョウ</t>
    </rPh>
    <rPh sb="293" eb="295">
      <t>キュウスイ</t>
    </rPh>
    <rPh sb="295" eb="297">
      <t>ゲンカ</t>
    </rPh>
    <rPh sb="303" eb="307">
      <t>デンキリョウキン</t>
    </rPh>
    <rPh sb="308" eb="310">
      <t>コウトウ</t>
    </rPh>
    <rPh sb="311" eb="313">
      <t>ゲンスイ</t>
    </rPh>
    <rPh sb="313" eb="315">
      <t>シセツ</t>
    </rPh>
    <rPh sb="316" eb="318">
      <t>ジョウスイ</t>
    </rPh>
    <rPh sb="318" eb="320">
      <t>シセツ</t>
    </rPh>
    <rPh sb="321" eb="324">
      <t>ロウキュウカ</t>
    </rPh>
    <rPh sb="327" eb="329">
      <t>セツビ</t>
    </rPh>
    <rPh sb="330" eb="332">
      <t>シュウゼン</t>
    </rPh>
    <rPh sb="332" eb="333">
      <t>トウ</t>
    </rPh>
    <rPh sb="334" eb="336">
      <t>ヒツヨウ</t>
    </rPh>
    <rPh sb="342" eb="344">
      <t>ケイジョウ</t>
    </rPh>
    <rPh sb="344" eb="346">
      <t>ヒヨウ</t>
    </rPh>
    <rPh sb="347" eb="349">
      <t>ゾウカ</t>
    </rPh>
    <rPh sb="351" eb="353">
      <t>サクネン</t>
    </rPh>
    <rPh sb="354" eb="356">
      <t>ヒカク</t>
    </rPh>
    <rPh sb="363" eb="365">
      <t>ゲンショウ</t>
    </rPh>
    <rPh sb="368" eb="371">
      <t>カイシュウリツ</t>
    </rPh>
    <rPh sb="377" eb="378">
      <t>チカ</t>
    </rPh>
    <rPh sb="386" eb="388">
      <t>ケイジョウ</t>
    </rPh>
    <rPh sb="388" eb="390">
      <t>ヒヨウ</t>
    </rPh>
    <rPh sb="391" eb="393">
      <t>サクゲン</t>
    </rPh>
    <rPh sb="394" eb="396">
      <t>ソウキュウ</t>
    </rPh>
    <rPh sb="399" eb="401">
      <t>シュウゼン</t>
    </rPh>
    <rPh sb="402" eb="403">
      <t>オコナ</t>
    </rPh>
    <rPh sb="405" eb="409">
      <t>ユウシュウスイリョウ</t>
    </rPh>
    <rPh sb="410" eb="411">
      <t>フ</t>
    </rPh>
    <rPh sb="413" eb="415">
      <t>ヒツヨウ</t>
    </rPh>
    <rPh sb="421" eb="423">
      <t>リュウドウ</t>
    </rPh>
    <rPh sb="423" eb="425">
      <t>ヒリツ</t>
    </rPh>
    <rPh sb="425" eb="426">
      <t>オヨ</t>
    </rPh>
    <rPh sb="427" eb="429">
      <t>シセツ</t>
    </rPh>
    <rPh sb="429" eb="431">
      <t>リヨウ</t>
    </rPh>
    <rPh sb="431" eb="432">
      <t>リツ</t>
    </rPh>
    <rPh sb="433" eb="434">
      <t>カン</t>
    </rPh>
    <rPh sb="438" eb="441">
      <t>ヘイキンチ</t>
    </rPh>
    <rPh sb="442" eb="444">
      <t>ウワマワ</t>
    </rPh>
    <rPh sb="449" eb="451">
      <t>ゲンザイ</t>
    </rPh>
    <rPh sb="452" eb="454">
      <t>スイジュン</t>
    </rPh>
    <rPh sb="455" eb="457">
      <t>イジ</t>
    </rPh>
    <rPh sb="459" eb="460">
      <t>イ</t>
    </rPh>
    <rPh sb="464" eb="465">
      <t>ツト</t>
    </rPh>
    <phoneticPr fontId="4"/>
  </si>
  <si>
    <t>　有形固定資産減価償却率は、平均値より上回っており、昨年度より1.42%増加している。平均値を上回る状況が続いているため、計画的な設備の更新を行う必要性がある。現状、管路経年化率は平均値を下回っていますが、管路更新率は平均値を下回る状況が続いているため、計画的な老朽管の更新を行っていく必要がある。</t>
    <rPh sb="1" eb="3">
      <t>ユウケイ</t>
    </rPh>
    <rPh sb="3" eb="7">
      <t>コテイシサン</t>
    </rPh>
    <rPh sb="7" eb="9">
      <t>ゲンカ</t>
    </rPh>
    <rPh sb="9" eb="12">
      <t>ショウキャクリツ</t>
    </rPh>
    <rPh sb="14" eb="17">
      <t>ヘイキンチ</t>
    </rPh>
    <rPh sb="19" eb="21">
      <t>ウワマワ</t>
    </rPh>
    <rPh sb="26" eb="29">
      <t>サクネンド</t>
    </rPh>
    <rPh sb="36" eb="38">
      <t>ゾウカ</t>
    </rPh>
    <rPh sb="43" eb="46">
      <t>ヘイキンチ</t>
    </rPh>
    <rPh sb="47" eb="49">
      <t>ウワマワ</t>
    </rPh>
    <rPh sb="50" eb="52">
      <t>ジョウキョウ</t>
    </rPh>
    <rPh sb="53" eb="54">
      <t>ツヅ</t>
    </rPh>
    <rPh sb="61" eb="63">
      <t>ケイカク</t>
    </rPh>
    <rPh sb="63" eb="64">
      <t>テキ</t>
    </rPh>
    <rPh sb="65" eb="67">
      <t>セツビ</t>
    </rPh>
    <rPh sb="68" eb="70">
      <t>コウシン</t>
    </rPh>
    <rPh sb="71" eb="72">
      <t>オコナ</t>
    </rPh>
    <rPh sb="73" eb="76">
      <t>ヒツヨウセイ</t>
    </rPh>
    <rPh sb="80" eb="82">
      <t>ゲンジョウ</t>
    </rPh>
    <rPh sb="83" eb="85">
      <t>カンロ</t>
    </rPh>
    <rPh sb="85" eb="89">
      <t>ケイネンカリツ</t>
    </rPh>
    <rPh sb="90" eb="93">
      <t>ヘイキンチ</t>
    </rPh>
    <rPh sb="94" eb="96">
      <t>シタマワ</t>
    </rPh>
    <rPh sb="103" eb="105">
      <t>カンロ</t>
    </rPh>
    <rPh sb="105" eb="108">
      <t>コウシンリツ</t>
    </rPh>
    <rPh sb="109" eb="111">
      <t>ヘイキン</t>
    </rPh>
    <rPh sb="111" eb="112">
      <t>チ</t>
    </rPh>
    <rPh sb="113" eb="115">
      <t>シタマワ</t>
    </rPh>
    <rPh sb="116" eb="118">
      <t>ジョウキョウ</t>
    </rPh>
    <rPh sb="119" eb="120">
      <t>ツヅ</t>
    </rPh>
    <rPh sb="127" eb="129">
      <t>ケイカク</t>
    </rPh>
    <rPh sb="129" eb="130">
      <t>テキ</t>
    </rPh>
    <phoneticPr fontId="4"/>
  </si>
  <si>
    <t>　今年度の収支も黒字であるが、次年度についても全国的な物価格の上昇及び燃料費高騰が見込まれるため、さらなる費用の増大が考えられる。引き続き、健全な経営を維持するため、より効率的な経営戦略と計画的な施設設備更新を心掛けたい。</t>
    <rPh sb="1" eb="4">
      <t>コンネンド</t>
    </rPh>
    <rPh sb="5" eb="7">
      <t>シュウシ</t>
    </rPh>
    <rPh sb="8" eb="10">
      <t>クロジ</t>
    </rPh>
    <rPh sb="15" eb="18">
      <t>ジネンド</t>
    </rPh>
    <rPh sb="23" eb="26">
      <t>ゼンコクテキ</t>
    </rPh>
    <rPh sb="31" eb="33">
      <t>ジョウショウ</t>
    </rPh>
    <rPh sb="35" eb="37">
      <t>ネンリョウ</t>
    </rPh>
    <rPh sb="37" eb="38">
      <t>ヒ</t>
    </rPh>
    <rPh sb="38" eb="40">
      <t>コウトウ</t>
    </rPh>
    <rPh sb="41" eb="43">
      <t>ミコ</t>
    </rPh>
    <rPh sb="53" eb="55">
      <t>ヒヨウ</t>
    </rPh>
    <rPh sb="56" eb="58">
      <t>ゾウダイ</t>
    </rPh>
    <rPh sb="59" eb="60">
      <t>カンガ</t>
    </rPh>
    <rPh sb="65" eb="66">
      <t>ヒ</t>
    </rPh>
    <rPh sb="67" eb="68">
      <t>ツヅ</t>
    </rPh>
    <rPh sb="70" eb="72">
      <t>ケンゼン</t>
    </rPh>
    <rPh sb="73" eb="75">
      <t>ケイエイ</t>
    </rPh>
    <rPh sb="76" eb="78">
      <t>イジ</t>
    </rPh>
    <rPh sb="85" eb="87">
      <t>コウリツ</t>
    </rPh>
    <rPh sb="87" eb="88">
      <t>テキ</t>
    </rPh>
    <rPh sb="89" eb="91">
      <t>ケイエイ</t>
    </rPh>
    <rPh sb="91" eb="93">
      <t>センリャク</t>
    </rPh>
    <rPh sb="94" eb="96">
      <t>ケイカク</t>
    </rPh>
    <rPh sb="96" eb="97">
      <t>テキ</t>
    </rPh>
    <rPh sb="98" eb="100">
      <t>シセツ</t>
    </rPh>
    <rPh sb="100" eb="102">
      <t>セツビ</t>
    </rPh>
    <rPh sb="102" eb="104">
      <t>コウシン</t>
    </rPh>
    <rPh sb="105" eb="107">
      <t>ココロガ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</si>
</sst>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0.13</c:v>
                </c:pt>
                <c:pt idx="2">
                  <c:v>0.2</c:v>
                </c:pt>
                <c:pt idx="3">
                  <c:v>0.04</c:v>
                </c:pt>
                <c:pt idx="4">
                  <c:v>0.02</c:v>
                </c:pt>
              </c:numCache>
            </c:numRef>
          </c:val>
          <c:extLst>
            <c:ext xmlns:c16="http://schemas.microsoft.com/office/drawing/2014/chart" uri="{C3380CC4-5D6E-409C-BE32-E72D297353CC}">
              <c16:uniqueId val="{00000000-6AEF-41AB-96AD-7290BD22A5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6AEF-41AB-96AD-7290BD22A5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75.02</c:v>
                </c:pt>
                <c:pt idx="1">
                  <c:v>73.48</c:v>
                </c:pt>
                <c:pt idx="2">
                  <c:v>75.31</c:v>
                </c:pt>
                <c:pt idx="3">
                  <c:v>74.72</c:v>
                </c:pt>
                <c:pt idx="4">
                  <c:v>74.430000000000007</c:v>
                </c:pt>
              </c:numCache>
            </c:numRef>
          </c:val>
          <c:extLst>
            <c:ext xmlns:c16="http://schemas.microsoft.com/office/drawing/2014/chart" uri="{C3380CC4-5D6E-409C-BE32-E72D297353CC}">
              <c16:uniqueId val="{00000000-3D1F-4667-94F2-FEA0BED9EF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D1F-4667-94F2-FEA0BED9EF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84.84</c:v>
                </c:pt>
                <c:pt idx="1">
                  <c:v>85.07</c:v>
                </c:pt>
                <c:pt idx="2">
                  <c:v>84.81</c:v>
                </c:pt>
                <c:pt idx="3">
                  <c:v>85.67</c:v>
                </c:pt>
                <c:pt idx="4">
                  <c:v>84.96</c:v>
                </c:pt>
              </c:numCache>
            </c:numRef>
          </c:val>
          <c:extLst>
            <c:ext xmlns:c16="http://schemas.microsoft.com/office/drawing/2014/chart" uri="{C3380CC4-5D6E-409C-BE32-E72D297353CC}">
              <c16:uniqueId val="{00000000-9770-407A-8181-FFC030DB95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770-407A-8181-FFC030DB95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108.04</c:v>
                </c:pt>
                <c:pt idx="1">
                  <c:v>107.07</c:v>
                </c:pt>
                <c:pt idx="2">
                  <c:v>108.87</c:v>
                </c:pt>
                <c:pt idx="3">
                  <c:v>109.37</c:v>
                </c:pt>
                <c:pt idx="4">
                  <c:v>102.74</c:v>
                </c:pt>
              </c:numCache>
            </c:numRef>
          </c:val>
          <c:extLst>
            <c:ext xmlns:c16="http://schemas.microsoft.com/office/drawing/2014/chart" uri="{C3380CC4-5D6E-409C-BE32-E72D297353CC}">
              <c16:uniqueId val="{00000000-9E47-4B90-A80F-011FA840B7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E47-4B90-A80F-011FA840B7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50.67</c:v>
                </c:pt>
                <c:pt idx="1">
                  <c:v>51.97</c:v>
                </c:pt>
                <c:pt idx="2">
                  <c:v>53.14</c:v>
                </c:pt>
                <c:pt idx="3">
                  <c:v>54.58</c:v>
                </c:pt>
                <c:pt idx="4">
                  <c:v>56</c:v>
                </c:pt>
              </c:numCache>
            </c:numRef>
          </c:val>
          <c:extLst>
            <c:ext xmlns:c16="http://schemas.microsoft.com/office/drawing/2014/chart" uri="{C3380CC4-5D6E-409C-BE32-E72D297353CC}">
              <c16:uniqueId val="{00000000-0347-4E7E-A973-CF3D383FB7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347-4E7E-A973-CF3D383FB7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3.78</c:v>
                </c:pt>
                <c:pt idx="1">
                  <c:v>7.35</c:v>
                </c:pt>
                <c:pt idx="2">
                  <c:v>4.63</c:v>
                </c:pt>
                <c:pt idx="3">
                  <c:v>5.42</c:v>
                </c:pt>
                <c:pt idx="4">
                  <c:v>7.03</c:v>
                </c:pt>
              </c:numCache>
            </c:numRef>
          </c:val>
          <c:extLst>
            <c:ext xmlns:c16="http://schemas.microsoft.com/office/drawing/2014/chart" uri="{C3380CC4-5D6E-409C-BE32-E72D297353CC}">
              <c16:uniqueId val="{00000000-1355-4645-86CB-FCDFF68994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355-4645-86CB-FCDFF68994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0A-4758-8B26-99772EE065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D0A-4758-8B26-99772EE065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559.37</c:v>
                </c:pt>
                <c:pt idx="1">
                  <c:v>556.53</c:v>
                </c:pt>
                <c:pt idx="2">
                  <c:v>545.70000000000005</c:v>
                </c:pt>
                <c:pt idx="3">
                  <c:v>517.25</c:v>
                </c:pt>
                <c:pt idx="4">
                  <c:v>599.63</c:v>
                </c:pt>
              </c:numCache>
            </c:numRef>
          </c:val>
          <c:extLst>
            <c:ext xmlns:c16="http://schemas.microsoft.com/office/drawing/2014/chart" uri="{C3380CC4-5D6E-409C-BE32-E72D297353CC}">
              <c16:uniqueId val="{00000000-B3D7-4BF6-A841-7C049EC5EE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B3D7-4BF6-A841-7C049EC5EE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403.63</c:v>
                </c:pt>
                <c:pt idx="1">
                  <c:v>387.83</c:v>
                </c:pt>
                <c:pt idx="2">
                  <c:v>363.46</c:v>
                </c:pt>
                <c:pt idx="3">
                  <c:v>337.43</c:v>
                </c:pt>
                <c:pt idx="4">
                  <c:v>325.12</c:v>
                </c:pt>
              </c:numCache>
            </c:numRef>
          </c:val>
          <c:extLst>
            <c:ext xmlns:c16="http://schemas.microsoft.com/office/drawing/2014/chart" uri="{C3380CC4-5D6E-409C-BE32-E72D297353CC}">
              <c16:uniqueId val="{00000000-30ED-4536-86D9-890670E449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0ED-4536-86D9-890670E449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97.03</c:v>
                </c:pt>
                <c:pt idx="1">
                  <c:v>96.92</c:v>
                </c:pt>
                <c:pt idx="2">
                  <c:v>98.11</c:v>
                </c:pt>
                <c:pt idx="3">
                  <c:v>97.4</c:v>
                </c:pt>
                <c:pt idx="4">
                  <c:v>93.49</c:v>
                </c:pt>
              </c:numCache>
            </c:numRef>
          </c:val>
          <c:extLst>
            <c:ext xmlns:c16="http://schemas.microsoft.com/office/drawing/2014/chart" uri="{C3380CC4-5D6E-409C-BE32-E72D297353CC}">
              <c16:uniqueId val="{00000000-DE76-4603-B5A1-A471E4D211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DE76-4603-B5A1-A471E4D211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174.34</c:v>
                </c:pt>
                <c:pt idx="1">
                  <c:v>174.66</c:v>
                </c:pt>
                <c:pt idx="2">
                  <c:v>171.04</c:v>
                </c:pt>
                <c:pt idx="3">
                  <c:v>172.49</c:v>
                </c:pt>
                <c:pt idx="4">
                  <c:v>179.9</c:v>
                </c:pt>
              </c:numCache>
            </c:numRef>
          </c:val>
          <c:extLst>
            <c:ext xmlns:c16="http://schemas.microsoft.com/office/drawing/2014/chart" uri="{C3380CC4-5D6E-409C-BE32-E72D297353CC}">
              <c16:uniqueId val="{00000000-A374-40FF-8523-EFE65880E6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374-40FF-8523-EFE65880E6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栃木県　真岡市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3"/>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A4</v>
      </c>
      <c r="X8" s="81"/>
      <c r="Y8" s="81"/>
      <c r="Z8" s="81"/>
      <c r="AA8" s="81"/>
      <c r="AB8" s="81"/>
      <c r="AC8" s="81"/>
      <c r="AD8" s="81" t="str">
        <f>データ!$M$6</f>
        <v>非設置</v>
      </c>
      <c r="AE8" s="81"/>
      <c r="AF8" s="81"/>
      <c r="AG8" s="81"/>
      <c r="AH8" s="81"/>
      <c r="AI8" s="81"/>
      <c r="AJ8" s="81"/>
      <c r="AK8" s="2"/>
      <c r="AL8" s="72">
        <f>データ!$R$6</f>
        <v>79391</v>
      </c>
      <c r="AM8" s="72"/>
      <c r="AN8" s="72"/>
      <c r="AO8" s="72"/>
      <c r="AP8" s="72"/>
      <c r="AQ8" s="72"/>
      <c r="AR8" s="72"/>
      <c r="AS8" s="72"/>
      <c r="AT8" s="37">
        <f>データ!$S$6</f>
        <v>167.34</v>
      </c>
      <c r="AU8" s="38"/>
      <c r="AV8" s="38"/>
      <c r="AW8" s="38"/>
      <c r="AX8" s="38"/>
      <c r="AY8" s="38"/>
      <c r="AZ8" s="38"/>
      <c r="BA8" s="38"/>
      <c r="BB8" s="55">
        <f>データ!$T$6</f>
        <v>474.43</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2">
      <c r="A9" s="2"/>
      <c r="B9" s="45" t="s">
        <v>12</v>
      </c>
      <c r="C9" s="46"/>
      <c r="D9" s="46"/>
      <c r="E9" s="46"/>
      <c r="F9" s="46"/>
      <c r="G9" s="46"/>
      <c r="H9" s="46"/>
      <c r="I9" s="45" t="s">
        <v>13</v>
      </c>
      <c r="J9" s="46"/>
      <c r="K9" s="46"/>
      <c r="L9" s="46"/>
      <c r="M9" s="46"/>
      <c r="N9" s="46"/>
      <c r="O9" s="73"/>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73.75</v>
      </c>
      <c r="J10" s="38"/>
      <c r="K10" s="38"/>
      <c r="L10" s="38"/>
      <c r="M10" s="38"/>
      <c r="N10" s="38"/>
      <c r="O10" s="71"/>
      <c r="P10" s="55">
        <f>データ!$P$6</f>
        <v>84.49</v>
      </c>
      <c r="Q10" s="55"/>
      <c r="R10" s="55"/>
      <c r="S10" s="55"/>
      <c r="T10" s="55"/>
      <c r="U10" s="55"/>
      <c r="V10" s="55"/>
      <c r="W10" s="72">
        <f>データ!$Q$6</f>
        <v>3190</v>
      </c>
      <c r="X10" s="72"/>
      <c r="Y10" s="72"/>
      <c r="Z10" s="72"/>
      <c r="AA10" s="72"/>
      <c r="AB10" s="72"/>
      <c r="AC10" s="72"/>
      <c r="AD10" s="2"/>
      <c r="AE10" s="2"/>
      <c r="AF10" s="2"/>
      <c r="AG10" s="2"/>
      <c r="AH10" s="2"/>
      <c r="AI10" s="2"/>
      <c r="AJ10" s="2"/>
      <c r="AK10" s="2"/>
      <c r="AL10" s="72">
        <f>データ!$U$6</f>
        <v>66909</v>
      </c>
      <c r="AM10" s="72"/>
      <c r="AN10" s="72"/>
      <c r="AO10" s="72"/>
      <c r="AP10" s="72"/>
      <c r="AQ10" s="72"/>
      <c r="AR10" s="72"/>
      <c r="AS10" s="72"/>
      <c r="AT10" s="37">
        <f>データ!$V$6</f>
        <v>75.09</v>
      </c>
      <c r="AU10" s="38"/>
      <c r="AV10" s="38"/>
      <c r="AW10" s="38"/>
      <c r="AX10" s="38"/>
      <c r="AY10" s="38"/>
      <c r="AZ10" s="38"/>
      <c r="BA10" s="38"/>
      <c r="BB10" s="55">
        <f>データ!$W$6</f>
        <v>891.05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crwtSx28Z9pwE/kfJcyZ99v505iPL5xjiKHq6p90pk027V3a2aovS1/ET51agPps2CmdMNxPrPyJ3xjp7cP2g==" saltValue="DJDHmwvE0Rrv8hbRuccX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92096</v>
      </c>
      <c r="D6" s="20">
        <f t="shared" si="3"/>
        <v>46</v>
      </c>
      <c r="E6" s="20">
        <f t="shared" si="3"/>
        <v>1</v>
      </c>
      <c r="F6" s="20">
        <f t="shared" si="3"/>
        <v>0</v>
      </c>
      <c r="G6" s="20">
        <f t="shared" si="3"/>
        <v>1</v>
      </c>
      <c r="H6" s="20" t="str">
        <f t="shared" si="3"/>
        <v>栃木県　真岡市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73.75</v>
      </c>
      <c r="P6" s="21">
        <f t="shared" si="3"/>
        <v>84.49</v>
      </c>
      <c r="Q6" s="21">
        <f t="shared" si="3"/>
        <v>3190</v>
      </c>
      <c r="R6" s="21">
        <f t="shared" si="3"/>
        <v>79391</v>
      </c>
      <c r="S6" s="21">
        <f t="shared" si="3"/>
        <v>167.34</v>
      </c>
      <c r="T6" s="21">
        <f t="shared" si="3"/>
        <v>474.43</v>
      </c>
      <c r="U6" s="21">
        <f t="shared" si="3"/>
        <v>66909</v>
      </c>
      <c r="V6" s="21">
        <f t="shared" si="3"/>
        <v>75.09</v>
      </c>
      <c r="W6" s="21">
        <f t="shared" si="3"/>
        <v>891.05</v>
      </c>
      <c r="X6" s="22">
        <f>IF(X7="",NA(),X7)</f>
        <v>108.04</v>
      </c>
      <c r="Y6" s="22">
        <f t="shared" ref="Y6:AG6" si="4">IF(Y7="",NA(),Y7)</f>
        <v>107.07</v>
      </c>
      <c r="Z6" s="22">
        <f t="shared" si="4"/>
        <v>108.87</v>
      </c>
      <c r="AA6" s="22">
        <f t="shared" si="4"/>
        <v>109.37</v>
      </c>
      <c r="AB6" s="22">
        <f t="shared" si="4"/>
        <v>102.74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559.37</v>
      </c>
      <c r="AU6" s="22">
        <f t="shared" ref="AU6:BC6" si="6">IF(AU7="",NA(),AU7)</f>
        <v>556.53</v>
      </c>
      <c r="AV6" s="22">
        <f t="shared" si="6"/>
        <v>545.70000000000005</v>
      </c>
      <c r="AW6" s="22">
        <f t="shared" si="6"/>
        <v>517.25</v>
      </c>
      <c r="AX6" s="22">
        <f t="shared" si="6"/>
        <v>599.63</v>
      </c>
      <c r="AY6" s="22">
        <f t="shared" si="6"/>
        <v>349.83</v>
      </c>
      <c r="AZ6" s="22">
        <f t="shared" si="6"/>
        <v>360.86</v>
      </c>
      <c r="BA6" s="22">
        <f t="shared" si="6"/>
        <v>350.79</v>
      </c>
      <c r="BB6" s="22">
        <f t="shared" si="6"/>
        <v>354.57</v>
      </c>
      <c r="BC6" s="22">
        <f t="shared" si="6"/>
        <v>357.74</v>
      </c>
      <c r="BD6" s="21" t="str">
        <f>IF(BD7="","",IF(BD7="-","【-】","【"&amp;SUBSTITUTE(TEXT(BD7,"#,##0.00"),"-","△")&amp;"】"))</f>
        <v>【252.29】</v>
      </c>
      <c r="BE6" s="22">
        <f>IF(BE7="",NA(),BE7)</f>
        <v>403.63</v>
      </c>
      <c r="BF6" s="22">
        <f t="shared" ref="BF6:BN6" si="7">IF(BF7="",NA(),BF7)</f>
        <v>387.83</v>
      </c>
      <c r="BG6" s="22">
        <f t="shared" si="7"/>
        <v>363.46</v>
      </c>
      <c r="BH6" s="22">
        <f t="shared" si="7"/>
        <v>337.43</v>
      </c>
      <c r="BI6" s="22">
        <f t="shared" si="7"/>
        <v>325.12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97.03</v>
      </c>
      <c r="BQ6" s="22">
        <f t="shared" ref="BQ6:BY6" si="8">IF(BQ7="",NA(),BQ7)</f>
        <v>96.92</v>
      </c>
      <c r="BR6" s="22">
        <f t="shared" si="8"/>
        <v>98.11</v>
      </c>
      <c r="BS6" s="22">
        <f t="shared" si="8"/>
        <v>97.4</v>
      </c>
      <c r="BT6" s="22">
        <f t="shared" si="8"/>
        <v>93.49</v>
      </c>
      <c r="BU6" s="22">
        <f t="shared" si="8"/>
        <v>103.54</v>
      </c>
      <c r="BV6" s="22">
        <f t="shared" si="8"/>
        <v>103.32</v>
      </c>
      <c r="BW6" s="22">
        <f t="shared" si="8"/>
        <v>100.85</v>
      </c>
      <c r="BX6" s="22">
        <f t="shared" si="8"/>
        <v>103.79</v>
      </c>
      <c r="BY6" s="22">
        <f t="shared" si="8"/>
        <v>98.3</v>
      </c>
      <c r="BZ6" s="21" t="str">
        <f>IF(BZ7="","",IF(BZ7="-","【-】","【"&amp;SUBSTITUTE(TEXT(BZ7,"#,##0.00"),"-","△")&amp;"】"))</f>
        <v>【97.47】</v>
      </c>
      <c r="CA6" s="22">
        <f>IF(CA7="",NA(),CA7)</f>
        <v>174.34</v>
      </c>
      <c r="CB6" s="22">
        <f t="shared" ref="CB6:CJ6" si="9">IF(CB7="",NA(),CB7)</f>
        <v>174.66</v>
      </c>
      <c r="CC6" s="22">
        <f t="shared" si="9"/>
        <v>171.04</v>
      </c>
      <c r="CD6" s="22">
        <f t="shared" si="9"/>
        <v>172.49</v>
      </c>
      <c r="CE6" s="22">
        <f t="shared" si="9"/>
        <v>179.9</v>
      </c>
      <c r="CF6" s="22">
        <f t="shared" si="9"/>
        <v>167.46</v>
      </c>
      <c r="CG6" s="22">
        <f t="shared" si="9"/>
        <v>168.56</v>
      </c>
      <c r="CH6" s="22">
        <f t="shared" si="9"/>
        <v>167.1</v>
      </c>
      <c r="CI6" s="22">
        <f t="shared" si="9"/>
        <v>167.86</v>
      </c>
      <c r="CJ6" s="22">
        <f t="shared" si="9"/>
        <v>173.68</v>
      </c>
      <c r="CK6" s="21" t="str">
        <f>IF(CK7="","",IF(CK7="-","【-】","【"&amp;SUBSTITUTE(TEXT(CK7,"#,##0.00"),"-","△")&amp;"】"))</f>
        <v>【174.75】</v>
      </c>
      <c r="CL6" s="22">
        <f>IF(CL7="",NA(),CL7)</f>
        <v>75.02</v>
      </c>
      <c r="CM6" s="22">
        <f t="shared" ref="CM6:CU6" si="10">IF(CM7="",NA(),CM7)</f>
        <v>73.48</v>
      </c>
      <c r="CN6" s="22">
        <f t="shared" si="10"/>
        <v>75.31</v>
      </c>
      <c r="CO6" s="22">
        <f t="shared" si="10"/>
        <v>74.72</v>
      </c>
      <c r="CP6" s="22">
        <f t="shared" si="10"/>
        <v>74.430000000000007</v>
      </c>
      <c r="CQ6" s="22">
        <f t="shared" si="10"/>
        <v>59.46</v>
      </c>
      <c r="CR6" s="22">
        <f t="shared" si="10"/>
        <v>59.51</v>
      </c>
      <c r="CS6" s="22">
        <f t="shared" si="10"/>
        <v>59.91</v>
      </c>
      <c r="CT6" s="22">
        <f t="shared" si="10"/>
        <v>59.4</v>
      </c>
      <c r="CU6" s="22">
        <f t="shared" si="10"/>
        <v>59.24</v>
      </c>
      <c r="CV6" s="21" t="str">
        <f>IF(CV7="","",IF(CV7="-","【-】","【"&amp;SUBSTITUTE(TEXT(CV7,"#,##0.00"),"-","△")&amp;"】"))</f>
        <v>【59.97】</v>
      </c>
      <c r="CW6" s="22">
        <f>IF(CW7="",NA(),CW7)</f>
        <v>84.84</v>
      </c>
      <c r="CX6" s="22">
        <f t="shared" ref="CX6:DF6" si="11">IF(CX7="",NA(),CX7)</f>
        <v>85.07</v>
      </c>
      <c r="CY6" s="22">
        <f t="shared" si="11"/>
        <v>84.81</v>
      </c>
      <c r="CZ6" s="22">
        <f t="shared" si="11"/>
        <v>85.67</v>
      </c>
      <c r="DA6" s="22">
        <f t="shared" si="11"/>
        <v>84.96</v>
      </c>
      <c r="DB6" s="22">
        <f t="shared" si="11"/>
        <v>87.41</v>
      </c>
      <c r="DC6" s="22">
        <f t="shared" si="11"/>
        <v>87.08</v>
      </c>
      <c r="DD6" s="22">
        <f t="shared" si="11"/>
        <v>87.26</v>
      </c>
      <c r="DE6" s="22">
        <f t="shared" si="11"/>
        <v>87.57</v>
      </c>
      <c r="DF6" s="22">
        <f t="shared" si="11"/>
        <v>87.26</v>
      </c>
      <c r="DG6" s="21" t="str">
        <f>IF(DG7="","",IF(DG7="-","【-】","【"&amp;SUBSTITUTE(TEXT(DG7,"#,##0.00"),"-","△")&amp;"】"))</f>
        <v>【89.76】</v>
      </c>
      <c r="DH6" s="22">
        <f>IF(DH7="",NA(),DH7)</f>
        <v>50.67</v>
      </c>
      <c r="DI6" s="22">
        <f t="shared" ref="DI6:DQ6" si="12">IF(DI7="",NA(),DI7)</f>
        <v>51.97</v>
      </c>
      <c r="DJ6" s="22">
        <f t="shared" si="12"/>
        <v>53.14</v>
      </c>
      <c r="DK6" s="22">
        <f t="shared" si="12"/>
        <v>54.58</v>
      </c>
      <c r="DL6" s="22">
        <f t="shared" si="12"/>
        <v>56</v>
      </c>
      <c r="DM6" s="22">
        <f t="shared" si="12"/>
        <v>47.62</v>
      </c>
      <c r="DN6" s="22">
        <f t="shared" si="12"/>
        <v>48.55</v>
      </c>
      <c r="DO6" s="22">
        <f t="shared" si="12"/>
        <v>49.2</v>
      </c>
      <c r="DP6" s="22">
        <f t="shared" si="12"/>
        <v>50.01</v>
      </c>
      <c r="DQ6" s="22">
        <f t="shared" si="12"/>
        <v>50.99</v>
      </c>
      <c r="DR6" s="21" t="str">
        <f>IF(DR7="","",IF(DR7="-","【-】","【"&amp;SUBSTITUTE(TEXT(DR7,"#,##0.00"),"-","△")&amp;"】"))</f>
        <v>【51.51】</v>
      </c>
      <c r="DS6" s="22">
        <f>IF(DS7="",NA(),DS7)</f>
        <v>3.78</v>
      </c>
      <c r="DT6" s="22">
        <f t="shared" ref="DT6:EB6" si="13">IF(DT7="",NA(),DT7)</f>
        <v>7.35</v>
      </c>
      <c r="DU6" s="22">
        <f t="shared" si="13"/>
        <v>4.63</v>
      </c>
      <c r="DV6" s="22">
        <f t="shared" si="13"/>
        <v>5.42</v>
      </c>
      <c r="DW6" s="22">
        <f t="shared" si="13"/>
        <v>7.03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0.05</v>
      </c>
      <c r="EE6" s="22">
        <f t="shared" ref="EE6:EM6" si="14">IF(EE7="",NA(),EE7)</f>
        <v>0.13</v>
      </c>
      <c r="EF6" s="22">
        <f t="shared" si="14"/>
        <v>0.2</v>
      </c>
      <c r="EG6" s="22">
        <f t="shared" si="14"/>
        <v>0.04</v>
      </c>
      <c r="EH6" s="22">
        <f t="shared" si="14"/>
        <v>0.02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92096</v>
      </c>
      <c r="D7" s="24">
        <v>46</v>
      </c>
      <c r="E7" s="24">
        <v>1</v>
      </c>
      <c r="F7" s="24">
        <v>0</v>
      </c>
      <c r="G7" s="24">
        <v>1</v>
      </c>
      <c r="H7" s="24" t="s">
        <v>93</v>
      </c>
      <c r="I7" s="24" t="s">
        <v>94</v>
      </c>
      <c r="J7" s="24" t="s">
        <v>95</v>
      </c>
      <c r="K7" s="24" t="s">
        <v>96</v>
      </c>
      <c r="L7" s="24" t="s">
        <v>97</v>
      </c>
      <c r="M7" s="24" t="s">
        <v>98</v>
      </c>
      <c r="N7" s="25" t="s">
        <v>99</v>
      </c>
      <c r="O7" s="25">
        <v>73.75</v>
      </c>
      <c r="P7" s="25">
        <v>84.49</v>
      </c>
      <c r="Q7" s="25">
        <v>3190</v>
      </c>
      <c r="R7" s="25">
        <v>79391</v>
      </c>
      <c r="S7" s="25">
        <v>167.34</v>
      </c>
      <c r="T7" s="25">
        <v>474.43</v>
      </c>
      <c r="U7" s="25">
        <v>66909</v>
      </c>
      <c r="V7" s="25">
        <v>75.09</v>
      </c>
      <c r="W7" s="25">
        <v>891.05</v>
      </c>
      <c r="X7" s="25">
        <v>108.04</v>
      </c>
      <c r="Y7" s="25">
        <v>107.07</v>
      </c>
      <c r="Z7" s="25">
        <v>108.87</v>
      </c>
      <c r="AA7" s="25">
        <v>109.37</v>
      </c>
      <c r="AB7" s="25">
        <v>102.74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559.37</v>
      </c>
      <c r="AU7" s="25">
        <v>556.53</v>
      </c>
      <c r="AV7" s="25">
        <v>545.70000000000005</v>
      </c>
      <c r="AW7" s="25">
        <v>517.25</v>
      </c>
      <c r="AX7" s="25">
        <v>599.63</v>
      </c>
      <c r="AY7" s="25">
        <v>349.83</v>
      </c>
      <c r="AZ7" s="25">
        <v>360.86</v>
      </c>
      <c r="BA7" s="25">
        <v>350.79</v>
      </c>
      <c r="BB7" s="25">
        <v>354.57</v>
      </c>
      <c r="BC7" s="25">
        <v>357.74</v>
      </c>
      <c r="BD7" s="25">
        <v>252.29</v>
      </c>
      <c r="BE7" s="25">
        <v>403.63</v>
      </c>
      <c r="BF7" s="25">
        <v>387.83</v>
      </c>
      <c r="BG7" s="25">
        <v>363.46</v>
      </c>
      <c r="BH7" s="25">
        <v>337.43</v>
      </c>
      <c r="BI7" s="25">
        <v>325.12</v>
      </c>
      <c r="BJ7" s="25">
        <v>314.87</v>
      </c>
      <c r="BK7" s="25">
        <v>309.27999999999997</v>
      </c>
      <c r="BL7" s="25">
        <v>322.92</v>
      </c>
      <c r="BM7" s="25">
        <v>303.45999999999998</v>
      </c>
      <c r="BN7" s="25">
        <v>307.27999999999997</v>
      </c>
      <c r="BO7" s="25">
        <v>268.07</v>
      </c>
      <c r="BP7" s="25">
        <v>97.03</v>
      </c>
      <c r="BQ7" s="25">
        <v>96.92</v>
      </c>
      <c r="BR7" s="25">
        <v>98.11</v>
      </c>
      <c r="BS7" s="25">
        <v>97.4</v>
      </c>
      <c r="BT7" s="25">
        <v>93.49</v>
      </c>
      <c r="BU7" s="25">
        <v>103.54</v>
      </c>
      <c r="BV7" s="25">
        <v>103.32</v>
      </c>
      <c r="BW7" s="25">
        <v>100.85</v>
      </c>
      <c r="BX7" s="25">
        <v>103.79</v>
      </c>
      <c r="BY7" s="25">
        <v>98.3</v>
      </c>
      <c r="BZ7" s="25">
        <v>97.47</v>
      </c>
      <c r="CA7" s="25">
        <v>174.34</v>
      </c>
      <c r="CB7" s="25">
        <v>174.66</v>
      </c>
      <c r="CC7" s="25">
        <v>171.04</v>
      </c>
      <c r="CD7" s="25">
        <v>172.49</v>
      </c>
      <c r="CE7" s="25">
        <v>179.9</v>
      </c>
      <c r="CF7" s="25">
        <v>167.46</v>
      </c>
      <c r="CG7" s="25">
        <v>168.56</v>
      </c>
      <c r="CH7" s="25">
        <v>167.1</v>
      </c>
      <c r="CI7" s="25">
        <v>167.86</v>
      </c>
      <c r="CJ7" s="25">
        <v>173.68</v>
      </c>
      <c r="CK7" s="25">
        <v>174.75</v>
      </c>
      <c r="CL7" s="25">
        <v>75.02</v>
      </c>
      <c r="CM7" s="25">
        <v>73.48</v>
      </c>
      <c r="CN7" s="25">
        <v>75.31</v>
      </c>
      <c r="CO7" s="25">
        <v>74.72</v>
      </c>
      <c r="CP7" s="25">
        <v>74.430000000000007</v>
      </c>
      <c r="CQ7" s="25">
        <v>59.46</v>
      </c>
      <c r="CR7" s="25">
        <v>59.51</v>
      </c>
      <c r="CS7" s="25">
        <v>59.91</v>
      </c>
      <c r="CT7" s="25">
        <v>59.4</v>
      </c>
      <c r="CU7" s="25">
        <v>59.24</v>
      </c>
      <c r="CV7" s="25">
        <v>59.97</v>
      </c>
      <c r="CW7" s="25">
        <v>84.84</v>
      </c>
      <c r="CX7" s="25">
        <v>85.07</v>
      </c>
      <c r="CY7" s="25">
        <v>84.81</v>
      </c>
      <c r="CZ7" s="25">
        <v>85.67</v>
      </c>
      <c r="DA7" s="25">
        <v>84.96</v>
      </c>
      <c r="DB7" s="25">
        <v>87.41</v>
      </c>
      <c r="DC7" s="25">
        <v>87.08</v>
      </c>
      <c r="DD7" s="25">
        <v>87.26</v>
      </c>
      <c r="DE7" s="25">
        <v>87.57</v>
      </c>
      <c r="DF7" s="25">
        <v>87.26</v>
      </c>
      <c r="DG7" s="25">
        <v>89.76</v>
      </c>
      <c r="DH7" s="25">
        <v>50.67</v>
      </c>
      <c r="DI7" s="25">
        <v>51.97</v>
      </c>
      <c r="DJ7" s="25">
        <v>53.14</v>
      </c>
      <c r="DK7" s="25">
        <v>54.58</v>
      </c>
      <c r="DL7" s="25">
        <v>56</v>
      </c>
      <c r="DM7" s="25">
        <v>47.62</v>
      </c>
      <c r="DN7" s="25">
        <v>48.55</v>
      </c>
      <c r="DO7" s="25">
        <v>49.2</v>
      </c>
      <c r="DP7" s="25">
        <v>50.01</v>
      </c>
      <c r="DQ7" s="25">
        <v>50.99</v>
      </c>
      <c r="DR7" s="25">
        <v>51.51</v>
      </c>
      <c r="DS7" s="25">
        <v>3.78</v>
      </c>
      <c r="DT7" s="25">
        <v>7.35</v>
      </c>
      <c r="DU7" s="25">
        <v>4.63</v>
      </c>
      <c r="DV7" s="25">
        <v>5.42</v>
      </c>
      <c r="DW7" s="25">
        <v>7.03</v>
      </c>
      <c r="DX7" s="25">
        <v>16.27</v>
      </c>
      <c r="DY7" s="25">
        <v>17.11</v>
      </c>
      <c r="DZ7" s="25">
        <v>18.329999999999998</v>
      </c>
      <c r="EA7" s="25">
        <v>20.27</v>
      </c>
      <c r="EB7" s="25">
        <v>21.69</v>
      </c>
      <c r="EC7" s="25">
        <v>23.75</v>
      </c>
      <c r="ED7" s="25">
        <v>0.05</v>
      </c>
      <c r="EE7" s="25">
        <v>0.13</v>
      </c>
      <c r="EF7" s="25">
        <v>0.2</v>
      </c>
      <c r="EG7" s="25">
        <v>0.04</v>
      </c>
      <c r="EH7" s="25">
        <v>0.02</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2024-01-24T04:44:11Z</cp:lastPrinted>
  <dcterms:created xsi:type="dcterms:W3CDTF">2023-12-05T00:50:29Z</dcterms:created>
  <dcterms:modified xsi:type="dcterms:W3CDTF">2024-03-04T07:49:04Z</dcterms:modified>
  <cp:category/>
</cp:coreProperties>
</file>