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芳賀中部上水道企業団\02 県修正案（0304）\"/>
    </mc:Choice>
  </mc:AlternateContent>
  <xr:revisionPtr revIDLastSave="0" documentId="13_ncr:1_{D9A58119-A534-4F39-B964-F9EB0D9922A9}" xr6:coauthVersionLast="47" xr6:coauthVersionMax="47" xr10:uidLastSave="{00000000-0000-0000-0000-000000000000}"/>
  <workbookProtection workbookAlgorithmName="SHA-512" workbookHashValue="yfhMIYCe0gL41XIiJ6oq7tijRkHtbnUb4dO0IDaYITIgLkPSshqF8bLkXla9i+VYLeje5JgwXNXlfn2WRSiDNg==" workbookSaltValue="j6JRatIlXE9aAgulYpfXpQ==" workbookSpinCount="100000" lockStructure="1"/>
  <bookViews>
    <workbookView xWindow="-110" yWindow="-110" windowWidth="19420" windowHeight="116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BB10" i="4"/>
  <c r="AT10" i="4"/>
  <c r="AL10" i="4"/>
  <c r="W10" i="4"/>
  <c r="I10" i="4"/>
  <c r="B10" i="4"/>
  <c r="P8" i="4"/>
  <c r="I8" i="4"/>
  <c r="B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<sst xmlns="http://schemas.openxmlformats.org/spreadsheetml/2006/main" count="231" uniqueCount="114">
  <si>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</si>
  <si>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</si>
  <si>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</si>
  <si>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</si>
  <si>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</si>
  <si>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</si>
  <si>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</si>
  <si>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</si>
  <si>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</si>
  <si>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</si>
  <si>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</si>
  <si>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</si>
  <si>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</si>
  <si>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</si>
  <si>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</si>
  <si>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</si>
  <si>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</si>
  <si>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</si>
  <si>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</si>
  <si>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</si>
  <si>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</si>
  <si>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</si>
  <si>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</si>
  <si>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</si>
  <si>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</si>
  <si>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</si>
  <si>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</si>
  <si>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</si>
  <si>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</si>
  <si>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</si>
  <si>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</si>
  <si>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</si>
  <si>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</si>
  <si>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</si>
  <si>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</si>
  <si>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</si>
  <si>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</si>
  <si>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</si>
  <si>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</si>
  <si>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</si>
  <si>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</si>
  <si>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</si>
  <si>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</si>
  <si>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</si>
  <si>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</si>
  <si>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</si>
  <si>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</si>
  <si>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</si>
  <si>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</si>
  <si>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</si>
  <si>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</si>
  <si>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</si>
  <si>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</si>
  <si>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</si>
  <si>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</si>
  <si>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</si>
  <si>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</si>
  <si>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</si>
  <si>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</si>
  <si>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</si>
  <si>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</si>
  <si>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</si>
  <si>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</si>
  <si>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</si>
  <si>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</si>
  <si>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</si>
  <si>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</si>
  <si>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</si>
  <si>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</si>
  <si>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</si>
  <si>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</si>
  <si>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</si>
  <si>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</si>
  <si>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</si>
  <si>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</si>
  <si>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</si>
  <si>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</si>
  <si>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</si>
  <si>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</si>
  <si>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</si>
  <si>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</si>
  <si>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</si>
  <si>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</si>
  <si>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</si>
  <si>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</si>
  <si>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</si>
  <si>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</si>
  <si>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</si>
  <si>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</si>
  <si>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</si>
  <si>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</si>
  <si>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</si>
  <si>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</si>
  <si>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芳賀中部上水道企業団</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</si>
  <si>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</si>
  <si>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</si>
  <si>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</si>
  <si>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</si>
  <si>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</si>
  <si>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</si>
  <si>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</si>
  <si>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</si>
  <si>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</si>
  <si>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</si>
  <si>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</si>
  <si>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</si>
  <si>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</si>
  <si>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</si>
  <si>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</si>
  <si>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</si>
  <si>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</si>
  <si>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人口減少により給水収益の大きな増加が見込めない状況にある一方で、維持管理費等が今後さらに増加していくと考えられます。
　常に安全で良質な水を安定して供給するために、漏水調査や漏水多発管の更新を進め有収率の向上に努めていくことはもとより、資産の更新・整備を計画的に推進し、経常費用の削減に努め、限られた財源の重点的かつ効率的な配分により健全経営を目指していきます。</t>
    <rPh sb="1" eb="3">
      <t>ジンコウ</t>
    </rPh>
    <rPh sb="3" eb="5">
      <t>ゲンショウ</t>
    </rPh>
    <rPh sb="8" eb="10">
      <t>キュウスイ</t>
    </rPh>
    <rPh sb="10" eb="12">
      <t>シュウエキ</t>
    </rPh>
    <rPh sb="13" eb="14">
      <t>オオ</t>
    </rPh>
    <rPh sb="16" eb="18">
      <t>ゾウカ</t>
    </rPh>
    <rPh sb="19" eb="21">
      <t>ミコ</t>
    </rPh>
    <rPh sb="24" eb="26">
      <t>ジョウキョウ</t>
    </rPh>
    <rPh sb="29" eb="31">
      <t>イッポウ</t>
    </rPh>
    <rPh sb="33" eb="37">
      <t>イジカンリ</t>
    </rPh>
    <rPh sb="37" eb="38">
      <t>ヒ</t>
    </rPh>
    <rPh sb="38" eb="39">
      <t>トウ</t>
    </rPh>
    <rPh sb="40" eb="42">
      <t>コンゴ</t>
    </rPh>
    <rPh sb="45" eb="47">
      <t>ゾウカ</t>
    </rPh>
    <rPh sb="52" eb="53">
      <t>カンガ</t>
    </rPh>
    <rPh sb="61" eb="62">
      <t>ツネ</t>
    </rPh>
    <rPh sb="63" eb="65">
      <t>アンゼン</t>
    </rPh>
    <rPh sb="66" eb="68">
      <t>リョウシツ</t>
    </rPh>
    <rPh sb="69" eb="70">
      <t>ミズ</t>
    </rPh>
    <rPh sb="71" eb="73">
      <t>アンテイ</t>
    </rPh>
    <rPh sb="75" eb="77">
      <t>キョウキュウ</t>
    </rPh>
    <rPh sb="83" eb="87">
      <t>ロウスイチョウサ</t>
    </rPh>
    <rPh sb="88" eb="93">
      <t>ロウスイタハツカン</t>
    </rPh>
    <rPh sb="94" eb="96">
      <t>コウシン</t>
    </rPh>
    <rPh sb="97" eb="98">
      <t>スス</t>
    </rPh>
    <rPh sb="99" eb="101">
      <t>ユウシュウ</t>
    </rPh>
    <rPh sb="101" eb="102">
      <t>リツ</t>
    </rPh>
    <rPh sb="103" eb="105">
      <t>コウジョウ</t>
    </rPh>
    <rPh sb="106" eb="107">
      <t>ツト</t>
    </rPh>
    <rPh sb="119" eb="121">
      <t>シサン</t>
    </rPh>
    <rPh sb="122" eb="124">
      <t>コウシン</t>
    </rPh>
    <rPh sb="125" eb="127">
      <t>セイビ</t>
    </rPh>
    <rPh sb="128" eb="131">
      <t>ケイカクテキ</t>
    </rPh>
    <rPh sb="132" eb="134">
      <t>スイシン</t>
    </rPh>
    <rPh sb="136" eb="138">
      <t>ケイジョウ</t>
    </rPh>
    <rPh sb="138" eb="140">
      <t>ヒヨウ</t>
    </rPh>
    <rPh sb="141" eb="143">
      <t>サクゲン</t>
    </rPh>
    <rPh sb="144" eb="145">
      <t>ツト</t>
    </rPh>
    <rPh sb="147" eb="148">
      <t>カギ</t>
    </rPh>
    <rPh sb="151" eb="153">
      <t>ザイゲン</t>
    </rPh>
    <rPh sb="154" eb="157">
      <t>ジュウテンテキ</t>
    </rPh>
    <rPh sb="159" eb="162">
      <t>コウリツテキ</t>
    </rPh>
    <rPh sb="163" eb="165">
      <t>ハイブン</t>
    </rPh>
    <rPh sb="168" eb="170">
      <t>ケンゼン</t>
    </rPh>
    <rPh sb="170" eb="172">
      <t>ケイエイ</t>
    </rPh>
    <rPh sb="173" eb="175">
      <t>メザ</t>
    </rPh>
    <phoneticPr fontId="4"/>
  </si>
  <si>
    <t>　①有形固定資産減価償却率は、資産の老朽化度合いを示しており、100％に近いほど保有資産が法定耐用年数に近づいている状態ですが、54.09％とH30年度から約6ポイント上昇しており、老朽化が進行しています。
　②管路経年化率は28.01％と前年度より上昇し、かつ全国平均、類似団体平均値を上回っており、更新の需要が年々高まっています。
　③管路更新率は0.26％と低い状況です。漏水多発管を優先しつつ管路の更新を進めていますが、費用の問題、他事業工事との兼ね合いもあり、現状なかなか更新が追いつかない状態です。</t>
    <rPh sb="2" eb="4">
      <t>ユウケイ</t>
    </rPh>
    <rPh sb="4" eb="8">
      <t>コテイシサン</t>
    </rPh>
    <rPh sb="8" eb="13">
      <t>ゲンカショウキャクリツ</t>
    </rPh>
    <rPh sb="15" eb="17">
      <t>シサン</t>
    </rPh>
    <rPh sb="227" eb="228">
      <t>カ</t>
    </rPh>
    <rPh sb="229" eb="230">
      <t>ア</t>
    </rPh>
    <rPh sb="235" eb="237">
      <t>ゲンジョウ</t>
    </rPh>
    <rPh sb="241" eb="243">
      <t>コウシン</t>
    </rPh>
    <rPh sb="244" eb="245">
      <t>オ</t>
    </rPh>
    <rPh sb="250" eb="252">
      <t>ジョウタイ</t>
    </rPh>
    <phoneticPr fontId="4"/>
  </si>
  <si>
    <t>　①経常収支比率は、給水収益や他会計補助金等の収益（経常収益）が維持管理や支払利息等の費用(経常費用）をどの程度賄えているかを表す指標で、108.99%と前年度から減少していますが、類似団体平均値と差はありません。
　給水に係る費用がどの程度給水収益で賄えているかを表す⑤料金回収率は、84.39％と例年に比べて大幅に減少していますが、これは３か月間水道料金の基本料金の減免事業を実施し、給水収益が減少したためです。
　また、昨年同様に⑥給水原価が供給単価を上回る逆ざやの状態にあり、有収水量の増加があまり見込めない状況から考えると、給水収益の大幅な回復は見込み難い状況であることから、維持管理費等の経常費用の削減による経営改善が必要です。
　③流動比率は、短期的な債務に対する支払能力を表す指標で類似団体、全国平均ともに上回っています。
　また給水収益に対する企業債残高の割合を示す④企業債残高対給水収益比率については、企業債残高の減少により類似団体、全国平均ともに下回っていますが、管路の更新等のため今後増加する可能性があります。
　⑦施設利用率は、一日配水能力に対する一日平均配水量の割合で高い数値であることが望まれ、94.24％と全国平均の59.97％を上回っており、施設の利用状況としては適正であると思われます。しかし⑧有収率については、77.58％と前年度よりおよそ３ポイント減少し、類似団体、全国平均ともに大幅に下回っています。給水区域内での漏水調査の実施や漏水多発管の布設替を行っていき今後も有収率の改善に努めていきます。</t>
    <rPh sb="2" eb="4">
      <t>ケイジョウ</t>
    </rPh>
    <rPh sb="4" eb="6">
      <t>シュウシ</t>
    </rPh>
    <rPh sb="6" eb="8">
      <t>ヒリツ</t>
    </rPh>
    <rPh sb="10" eb="12">
      <t>キュウスイ</t>
    </rPh>
    <rPh sb="12" eb="14">
      <t>シュウエキ</t>
    </rPh>
    <rPh sb="15" eb="18">
      <t>タカイケイ</t>
    </rPh>
    <rPh sb="18" eb="21">
      <t>ホジョキン</t>
    </rPh>
    <rPh sb="21" eb="22">
      <t>トウ</t>
    </rPh>
    <rPh sb="23" eb="25">
      <t>シュウエキ</t>
    </rPh>
    <rPh sb="26" eb="28">
      <t>ケイジョウ</t>
    </rPh>
    <rPh sb="28" eb="30">
      <t>シュウエキ</t>
    </rPh>
    <rPh sb="32" eb="36">
      <t>イジカンリ</t>
    </rPh>
    <rPh sb="37" eb="41">
      <t>シハライリソク</t>
    </rPh>
    <rPh sb="41" eb="42">
      <t>トウ</t>
    </rPh>
    <rPh sb="43" eb="45">
      <t>ヒヨウ</t>
    </rPh>
    <rPh sb="46" eb="50">
      <t>ケイジョウヒヨウ</t>
    </rPh>
    <rPh sb="54" eb="56">
      <t>テイド</t>
    </rPh>
    <rPh sb="56" eb="57">
      <t>マカナ</t>
    </rPh>
    <rPh sb="63" eb="64">
      <t>アラワ</t>
    </rPh>
    <rPh sb="65" eb="67">
      <t>シヒョウ</t>
    </rPh>
    <rPh sb="77" eb="80">
      <t>ゼンネンド</t>
    </rPh>
    <rPh sb="82" eb="84">
      <t>ゲンショウ</t>
    </rPh>
    <rPh sb="91" eb="93">
      <t>ルイジ</t>
    </rPh>
    <rPh sb="93" eb="95">
      <t>ダンタイ</t>
    </rPh>
    <rPh sb="95" eb="98">
      <t>ヘイキンチ</t>
    </rPh>
    <rPh sb="99" eb="100">
      <t>サ</t>
    </rPh>
    <rPh sb="109" eb="111">
      <t>キュウスイ</t>
    </rPh>
    <rPh sb="112" eb="113">
      <t>カカ</t>
    </rPh>
    <rPh sb="114" eb="116">
      <t>ヒヨウ</t>
    </rPh>
    <rPh sb="119" eb="121">
      <t>テイド</t>
    </rPh>
    <rPh sb="121" eb="125">
      <t>キュウスイシュウエキ</t>
    </rPh>
    <rPh sb="126" eb="127">
      <t>マカナ</t>
    </rPh>
    <rPh sb="133" eb="134">
      <t>アラワ</t>
    </rPh>
    <rPh sb="136" eb="138">
      <t>リョウキン</t>
    </rPh>
    <rPh sb="138" eb="141">
      <t>カイシュウリツ</t>
    </rPh>
    <rPh sb="150" eb="152">
      <t>レイネン</t>
    </rPh>
    <rPh sb="153" eb="154">
      <t>クラ</t>
    </rPh>
    <rPh sb="156" eb="158">
      <t>オオハバ</t>
    </rPh>
    <rPh sb="159" eb="161">
      <t>ゲンショウ</t>
    </rPh>
    <rPh sb="194" eb="196">
      <t>キュウスイ</t>
    </rPh>
    <rPh sb="196" eb="198">
      <t>シュウエキ</t>
    </rPh>
    <rPh sb="199" eb="201">
      <t>ゲンショウ</t>
    </rPh>
    <rPh sb="213" eb="217">
      <t>サクネンドウヨウ</t>
    </rPh>
    <rPh sb="219" eb="223">
      <t>キュウスイゲンカ</t>
    </rPh>
    <rPh sb="224" eb="226">
      <t>キョウキュウ</t>
    </rPh>
    <rPh sb="226" eb="228">
      <t>タンカ</t>
    </rPh>
    <rPh sb="229" eb="231">
      <t>ウワマワ</t>
    </rPh>
    <rPh sb="232" eb="233">
      <t>ギャク</t>
    </rPh>
    <rPh sb="236" eb="238">
      <t>ジョウタイ</t>
    </rPh>
    <rPh sb="242" eb="246">
      <t>ユウシュウスイリョウ</t>
    </rPh>
    <rPh sb="247" eb="249">
      <t>ゾウカ</t>
    </rPh>
    <rPh sb="253" eb="255">
      <t>ミコ</t>
    </rPh>
    <rPh sb="258" eb="260">
      <t>ジョウキョウ</t>
    </rPh>
    <rPh sb="262" eb="263">
      <t>カンガ</t>
    </rPh>
    <rPh sb="267" eb="271">
      <t>キュウスイシュウエキ</t>
    </rPh>
    <rPh sb="272" eb="274">
      <t>オオハバ</t>
    </rPh>
    <rPh sb="275" eb="277">
      <t>カイフク</t>
    </rPh>
    <rPh sb="278" eb="280">
      <t>ミコ</t>
    </rPh>
    <rPh sb="281" eb="282">
      <t>ガタ</t>
    </rPh>
    <rPh sb="283" eb="285">
      <t>ジョウキョウ</t>
    </rPh>
    <rPh sb="293" eb="299">
      <t>イジカンリヒトウ</t>
    </rPh>
    <rPh sb="300" eb="304">
      <t>ケイジョウヒヨウ</t>
    </rPh>
    <rPh sb="305" eb="307">
      <t>サクゲン</t>
    </rPh>
    <rPh sb="310" eb="314">
      <t>ケイエイカイゼン</t>
    </rPh>
    <rPh sb="315" eb="317">
      <t>ヒツヨウ</t>
    </rPh>
    <rPh sb="323" eb="325">
      <t>リュウドウ</t>
    </rPh>
    <rPh sb="325" eb="327">
      <t>ヒリツ</t>
    </rPh>
    <rPh sb="329" eb="332">
      <t>タンキテキ</t>
    </rPh>
    <rPh sb="333" eb="335">
      <t>サイム</t>
    </rPh>
    <rPh sb="336" eb="337">
      <t>タイ</t>
    </rPh>
    <rPh sb="339" eb="343">
      <t>シハライノウリョク</t>
    </rPh>
    <rPh sb="344" eb="345">
      <t>アラワ</t>
    </rPh>
    <rPh sb="346" eb="348">
      <t>シヒョウ</t>
    </rPh>
    <rPh sb="349" eb="353">
      <t>ルイジダンタイ</t>
    </rPh>
    <rPh sb="354" eb="358">
      <t>ゼンコクヘイキン</t>
    </rPh>
    <rPh sb="361" eb="363">
      <t>ウワマワ</t>
    </rPh>
    <rPh sb="373" eb="375">
      <t>キュウスイ</t>
    </rPh>
    <rPh sb="375" eb="377">
      <t>シュウエキ</t>
    </rPh>
    <rPh sb="378" eb="379">
      <t>タイ</t>
    </rPh>
    <rPh sb="381" eb="384">
      <t>キギョウサイ</t>
    </rPh>
    <rPh sb="384" eb="386">
      <t>ザンダカ</t>
    </rPh>
    <rPh sb="387" eb="389">
      <t>ワリアイ</t>
    </rPh>
    <rPh sb="390" eb="391">
      <t>シメ</t>
    </rPh>
    <rPh sb="393" eb="396">
      <t>キギョウサイ</t>
    </rPh>
    <rPh sb="396" eb="398">
      <t>ザンダカ</t>
    </rPh>
    <rPh sb="398" eb="399">
      <t>タイ</t>
    </rPh>
    <rPh sb="399" eb="403">
      <t>キュウスイシュウエキ</t>
    </rPh>
    <rPh sb="403" eb="405">
      <t>ヒリツ</t>
    </rPh>
    <rPh sb="411" eb="414">
      <t>キギョウサイ</t>
    </rPh>
    <rPh sb="414" eb="416">
      <t>ザンダカ</t>
    </rPh>
    <rPh sb="417" eb="419">
      <t>ゲンショウ</t>
    </rPh>
    <rPh sb="422" eb="426">
      <t>ルイジダンタイ</t>
    </rPh>
    <rPh sb="427" eb="429">
      <t>ゼンコク</t>
    </rPh>
    <rPh sb="429" eb="431">
      <t>ヘイキン</t>
    </rPh>
    <rPh sb="434" eb="436">
      <t>シタマワ</t>
    </rPh>
    <rPh sb="443" eb="445">
      <t>カンロ</t>
    </rPh>
    <rPh sb="446" eb="449">
      <t>コウシントウ</t>
    </rPh>
    <rPh sb="450" eb="452">
      <t>コンゴ</t>
    </rPh>
    <rPh sb="452" eb="454">
      <t>ゾウカ</t>
    </rPh>
    <rPh sb="456" eb="459">
      <t>カノウセイ</t>
    </rPh>
    <rPh sb="475" eb="477">
      <t>イチニチ</t>
    </rPh>
    <rPh sb="477" eb="481">
      <t>ハイスイノウリョク</t>
    </rPh>
    <rPh sb="482" eb="483">
      <t>タイ</t>
    </rPh>
    <rPh sb="485" eb="487">
      <t>イチニチ</t>
    </rPh>
    <rPh sb="487" eb="489">
      <t>ヘイキン</t>
    </rPh>
    <rPh sb="489" eb="492">
      <t>ハイスイリョウ</t>
    </rPh>
    <rPh sb="493" eb="495">
      <t>ワリアイ</t>
    </rPh>
    <rPh sb="496" eb="497">
      <t>タカ</t>
    </rPh>
    <rPh sb="498" eb="500">
      <t>スウチ</t>
    </rPh>
    <rPh sb="506" eb="507">
      <t>ノゾ</t>
    </rPh>
    <rPh sb="519" eb="521">
      <t>ゼンコク</t>
    </rPh>
    <rPh sb="521" eb="523">
      <t>ヘイキン</t>
    </rPh>
    <rPh sb="565" eb="568">
      <t>ユウシュウリツ</t>
    </rPh>
    <rPh sb="581" eb="584">
      <t>ゼンネンド</t>
    </rPh>
    <rPh sb="594" eb="596">
      <t>ゲンショウ</t>
    </rPh>
    <rPh sb="598" eb="602">
      <t>ルイジダンタイ</t>
    </rPh>
    <rPh sb="603" eb="607">
      <t>ゼンコクヘイキン</t>
    </rPh>
    <rPh sb="610" eb="612">
      <t>オオハバ</t>
    </rPh>
    <rPh sb="613" eb="615">
      <t>シタマワ</t>
    </rPh>
    <rPh sb="621" eb="626">
      <t>キュウスイクイキナイ</t>
    </rPh>
    <rPh sb="628" eb="632">
      <t>ロウスイチョウサ</t>
    </rPh>
    <rPh sb="633" eb="63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</si>
</sst>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0.09</c:v>
                </c:pt>
                <c:pt idx="1">
                  <c:v>0.22</c:v>
                </c:pt>
                <c:pt idx="2">
                  <c:v>0.67</c:v>
                </c:pt>
                <c:pt idx="3">
                  <c:v>0.38</c:v>
                </c:pt>
                <c:pt idx="4">
                  <c:v>0.26</c:v>
                </c:pt>
              </c:numCache>
            </c:numRef>
          </c:val>
          <c:extLst>
            <c:ext xmlns:c16="http://schemas.microsoft.com/office/drawing/2014/chart" uri="{C3380CC4-5D6E-409C-BE32-E72D297353CC}">
              <c16:uniqueId val="{00000000-6E65-4069-8A9F-2B303EEFB66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6E65-4069-8A9F-2B303EEFB66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77.02</c:v>
                </c:pt>
                <c:pt idx="1">
                  <c:v>77.27</c:v>
                </c:pt>
                <c:pt idx="2">
                  <c:v>91.88</c:v>
                </c:pt>
                <c:pt idx="3">
                  <c:v>92.44</c:v>
                </c:pt>
                <c:pt idx="4">
                  <c:v>94.24</c:v>
                </c:pt>
              </c:numCache>
            </c:numRef>
          </c:val>
          <c:extLst>
            <c:ext xmlns:c16="http://schemas.microsoft.com/office/drawing/2014/chart" uri="{C3380CC4-5D6E-409C-BE32-E72D297353CC}">
              <c16:uniqueId val="{00000000-4920-4F96-A58A-A0D0136F501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4920-4F96-A58A-A0D0136F501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82.37</c:v>
                </c:pt>
                <c:pt idx="1">
                  <c:v>80.569999999999993</c:v>
                </c:pt>
                <c:pt idx="2">
                  <c:v>81.069999999999993</c:v>
                </c:pt>
                <c:pt idx="3">
                  <c:v>80.02</c:v>
                </c:pt>
                <c:pt idx="4">
                  <c:v>77.58</c:v>
                </c:pt>
              </c:numCache>
            </c:numRef>
          </c:val>
          <c:extLst>
            <c:ext xmlns:c16="http://schemas.microsoft.com/office/drawing/2014/chart" uri="{C3380CC4-5D6E-409C-BE32-E72D297353CC}">
              <c16:uniqueId val="{00000000-3B29-4331-803F-2F05552262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3B29-4331-803F-2F05552262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111.91</c:v>
                </c:pt>
                <c:pt idx="1">
                  <c:v>114.66</c:v>
                </c:pt>
                <c:pt idx="2">
                  <c:v>116.41</c:v>
                </c:pt>
                <c:pt idx="3">
                  <c:v>113.33</c:v>
                </c:pt>
                <c:pt idx="4">
                  <c:v>108.99</c:v>
                </c:pt>
              </c:numCache>
            </c:numRef>
          </c:val>
          <c:extLst>
            <c:ext xmlns:c16="http://schemas.microsoft.com/office/drawing/2014/chart" uri="{C3380CC4-5D6E-409C-BE32-E72D297353CC}">
              <c16:uniqueId val="{00000000-9149-4672-B610-90F0ACA8626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9149-4672-B610-90F0ACA8626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48.13</c:v>
                </c:pt>
                <c:pt idx="1">
                  <c:v>49.82</c:v>
                </c:pt>
                <c:pt idx="2">
                  <c:v>50.71</c:v>
                </c:pt>
                <c:pt idx="3">
                  <c:v>52.47</c:v>
                </c:pt>
                <c:pt idx="4">
                  <c:v>54.09</c:v>
                </c:pt>
              </c:numCache>
            </c:numRef>
          </c:val>
          <c:extLst>
            <c:ext xmlns:c16="http://schemas.microsoft.com/office/drawing/2014/chart" uri="{C3380CC4-5D6E-409C-BE32-E72D297353CC}">
              <c16:uniqueId val="{00000000-AAE1-4F1A-95E8-82FDD7FC9BA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AAE1-4F1A-95E8-82FDD7FC9BA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18.29</c:v>
                </c:pt>
                <c:pt idx="1">
                  <c:v>18.98</c:v>
                </c:pt>
                <c:pt idx="2">
                  <c:v>20.41</c:v>
                </c:pt>
                <c:pt idx="3">
                  <c:v>26.93</c:v>
                </c:pt>
                <c:pt idx="4">
                  <c:v>28.01</c:v>
                </c:pt>
              </c:numCache>
            </c:numRef>
          </c:val>
          <c:extLst>
            <c:ext xmlns:c16="http://schemas.microsoft.com/office/drawing/2014/chart" uri="{C3380CC4-5D6E-409C-BE32-E72D297353CC}">
              <c16:uniqueId val="{00000000-40DC-423C-8BF6-A0CF2B301FE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40DC-423C-8BF6-A0CF2B301FE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B5-4F93-A9E5-9458285BA38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3DB5-4F93-A9E5-9458285BA38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225.58</c:v>
                </c:pt>
                <c:pt idx="1">
                  <c:v>253.39</c:v>
                </c:pt>
                <c:pt idx="2">
                  <c:v>209.56</c:v>
                </c:pt>
                <c:pt idx="3">
                  <c:v>299.77</c:v>
                </c:pt>
                <c:pt idx="4">
                  <c:v>444.09</c:v>
                </c:pt>
              </c:numCache>
            </c:numRef>
          </c:val>
          <c:extLst>
            <c:ext xmlns:c16="http://schemas.microsoft.com/office/drawing/2014/chart" uri="{C3380CC4-5D6E-409C-BE32-E72D297353CC}">
              <c16:uniqueId val="{00000000-4542-4B99-879B-4FE6C7FCCB0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4542-4B99-879B-4FE6C7FCCB0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284.10000000000002</c:v>
                </c:pt>
                <c:pt idx="1">
                  <c:v>261.52999999999997</c:v>
                </c:pt>
                <c:pt idx="2">
                  <c:v>232.48</c:v>
                </c:pt>
                <c:pt idx="3">
                  <c:v>205.48</c:v>
                </c:pt>
                <c:pt idx="4">
                  <c:v>203.97</c:v>
                </c:pt>
              </c:numCache>
            </c:numRef>
          </c:val>
          <c:extLst>
            <c:ext xmlns:c16="http://schemas.microsoft.com/office/drawing/2014/chart" uri="{C3380CC4-5D6E-409C-BE32-E72D297353CC}">
              <c16:uniqueId val="{00000000-354C-4E53-B210-407FA6AC0FB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354C-4E53-B210-407FA6AC0FB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96.95</c:v>
                </c:pt>
                <c:pt idx="1">
                  <c:v>99.59</c:v>
                </c:pt>
                <c:pt idx="2">
                  <c:v>101.13</c:v>
                </c:pt>
                <c:pt idx="3">
                  <c:v>98.11</c:v>
                </c:pt>
                <c:pt idx="4">
                  <c:v>84.39</c:v>
                </c:pt>
              </c:numCache>
            </c:numRef>
          </c:val>
          <c:extLst>
            <c:ext xmlns:c16="http://schemas.microsoft.com/office/drawing/2014/chart" uri="{C3380CC4-5D6E-409C-BE32-E72D297353CC}">
              <c16:uniqueId val="{00000000-9F7E-483C-84E6-09A84DFB66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9F7E-483C-84E6-09A84DFB66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190.68</c:v>
                </c:pt>
                <c:pt idx="1">
                  <c:v>186.09</c:v>
                </c:pt>
                <c:pt idx="2">
                  <c:v>182.3</c:v>
                </c:pt>
                <c:pt idx="3">
                  <c:v>188.3</c:v>
                </c:pt>
                <c:pt idx="4">
                  <c:v>199.02</c:v>
                </c:pt>
              </c:numCache>
            </c:numRef>
          </c:val>
          <c:extLst>
            <c:ext xmlns:c16="http://schemas.microsoft.com/office/drawing/2014/chart" uri="{C3380CC4-5D6E-409C-BE32-E72D297353CC}">
              <c16:uniqueId val="{00000000-83A4-4796-8551-A1FA992452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83A4-4796-8551-A1FA992452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栃木県　芳賀中部上水道企業団</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A5</v>
      </c>
      <c r="X8" s="78"/>
      <c r="Y8" s="78"/>
      <c r="Z8" s="78"/>
      <c r="AA8" s="78"/>
      <c r="AB8" s="78"/>
      <c r="AC8" s="78"/>
      <c r="AD8" s="78" t="str">
        <f>データ!$M$6</f>
        <v>非設置</v>
      </c>
      <c r="AE8" s="78"/>
      <c r="AF8" s="78"/>
      <c r="AG8" s="78"/>
      <c r="AH8" s="78"/>
      <c r="AI8" s="78"/>
      <c r="AJ8" s="78"/>
      <c r="AK8" s="2"/>
      <c r="AL8" s="69" t="str">
        <f>データ!$R$6</f>
        <v>-</v>
      </c>
      <c r="AM8" s="69"/>
      <c r="AN8" s="69"/>
      <c r="AO8" s="69"/>
      <c r="AP8" s="69"/>
      <c r="AQ8" s="69"/>
      <c r="AR8" s="69"/>
      <c r="AS8" s="69"/>
      <c r="AT8" s="37" t="str">
        <f>データ!$S$6</f>
        <v>-</v>
      </c>
      <c r="AU8" s="38"/>
      <c r="AV8" s="38"/>
      <c r="AW8" s="38"/>
      <c r="AX8" s="38"/>
      <c r="AY8" s="38"/>
      <c r="AZ8" s="38"/>
      <c r="BA8" s="38"/>
      <c r="BB8" s="58" t="str">
        <f>データ!$T$6</f>
        <v>-</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81.95</v>
      </c>
      <c r="J10" s="38"/>
      <c r="K10" s="38"/>
      <c r="L10" s="38"/>
      <c r="M10" s="38"/>
      <c r="N10" s="38"/>
      <c r="O10" s="68"/>
      <c r="P10" s="58">
        <f>データ!$P$6</f>
        <v>92.15</v>
      </c>
      <c r="Q10" s="58"/>
      <c r="R10" s="58"/>
      <c r="S10" s="58"/>
      <c r="T10" s="58"/>
      <c r="U10" s="58"/>
      <c r="V10" s="58"/>
      <c r="W10" s="69">
        <f>データ!$Q$6</f>
        <v>3465</v>
      </c>
      <c r="X10" s="69"/>
      <c r="Y10" s="69"/>
      <c r="Z10" s="69"/>
      <c r="AA10" s="69"/>
      <c r="AB10" s="69"/>
      <c r="AC10" s="69"/>
      <c r="AD10" s="2"/>
      <c r="AE10" s="2"/>
      <c r="AF10" s="2"/>
      <c r="AG10" s="2"/>
      <c r="AH10" s="2"/>
      <c r="AI10" s="2"/>
      <c r="AJ10" s="2"/>
      <c r="AK10" s="2"/>
      <c r="AL10" s="69">
        <f>データ!$U$6</f>
        <v>44785</v>
      </c>
      <c r="AM10" s="69"/>
      <c r="AN10" s="69"/>
      <c r="AO10" s="69"/>
      <c r="AP10" s="69"/>
      <c r="AQ10" s="69"/>
      <c r="AR10" s="69"/>
      <c r="AS10" s="69"/>
      <c r="AT10" s="37">
        <f>データ!$V$6</f>
        <v>179.47</v>
      </c>
      <c r="AU10" s="38"/>
      <c r="AV10" s="38"/>
      <c r="AW10" s="38"/>
      <c r="AX10" s="38"/>
      <c r="AY10" s="38"/>
      <c r="AZ10" s="38"/>
      <c r="BA10" s="38"/>
      <c r="BB10" s="58">
        <f>データ!$W$6</f>
        <v>249.54</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111</v>
      </c>
      <c r="BM66" s="43"/>
      <c r="BN66" s="43"/>
      <c r="BO66" s="43"/>
      <c r="BP66" s="43"/>
      <c r="BQ66" s="43"/>
      <c r="BR66" s="43"/>
      <c r="BS66" s="43"/>
      <c r="BT66" s="43"/>
      <c r="BU66" s="43"/>
      <c r="BV66" s="43"/>
      <c r="BW66" s="43"/>
      <c r="BX66" s="43"/>
      <c r="BY66" s="43"/>
      <c r="BZ66" s="4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aBhNV1yCdcucJgGIg9Jv+GvIzmc35ldsJ7tcqlP17Rc8Oh+nXrGrs+yDflEF6RSxpw6EagRlq79YKdUktzARg==" saltValue="C+HyrzCws2+e2OBEXlXN0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98329</v>
      </c>
      <c r="D6" s="20">
        <f t="shared" si="3"/>
        <v>46</v>
      </c>
      <c r="E6" s="20">
        <f t="shared" si="3"/>
        <v>1</v>
      </c>
      <c r="F6" s="20">
        <f t="shared" si="3"/>
        <v>0</v>
      </c>
      <c r="G6" s="20">
        <f t="shared" si="3"/>
        <v>1</v>
      </c>
      <c r="H6" s="20" t="str">
        <f t="shared" si="3"/>
        <v>栃木県　芳賀中部上水道企業団</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81.95</v>
      </c>
      <c r="P6" s="21">
        <f t="shared" si="3"/>
        <v>92.15</v>
      </c>
      <c r="Q6" s="21">
        <f t="shared" si="3"/>
        <v>3465</v>
      </c>
      <c r="R6" s="21" t="str">
        <f t="shared" si="3"/>
        <v>-</v>
      </c>
      <c r="S6" s="21" t="str">
        <f t="shared" si="3"/>
        <v>-</v>
      </c>
      <c r="T6" s="21" t="str">
        <f t="shared" si="3"/>
        <v>-</v>
      </c>
      <c r="U6" s="21">
        <f t="shared" si="3"/>
        <v>44785</v>
      </c>
      <c r="V6" s="21">
        <f t="shared" si="3"/>
        <v>179.47</v>
      </c>
      <c r="W6" s="21">
        <f t="shared" si="3"/>
        <v>249.54</v>
      </c>
      <c r="X6" s="22">
        <f>IF(X7="",NA(),X7)</f>
        <v>111.91</v>
      </c>
      <c r="Y6" s="22">
        <f t="shared" ref="Y6:AG6" si="4">IF(Y7="",NA(),Y7)</f>
        <v>114.66</v>
      </c>
      <c r="Z6" s="22">
        <f t="shared" si="4"/>
        <v>116.41</v>
      </c>
      <c r="AA6" s="22">
        <f t="shared" si="4"/>
        <v>113.33</v>
      </c>
      <c r="AB6" s="22">
        <f t="shared" si="4"/>
        <v>108.99</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225.58</v>
      </c>
      <c r="AU6" s="22">
        <f t="shared" ref="AU6:BC6" si="6">IF(AU7="",NA(),AU7)</f>
        <v>253.39</v>
      </c>
      <c r="AV6" s="22">
        <f t="shared" si="6"/>
        <v>209.56</v>
      </c>
      <c r="AW6" s="22">
        <f t="shared" si="6"/>
        <v>299.77</v>
      </c>
      <c r="AX6" s="22">
        <f t="shared" si="6"/>
        <v>444.09</v>
      </c>
      <c r="AY6" s="22">
        <f t="shared" si="6"/>
        <v>366.03</v>
      </c>
      <c r="AZ6" s="22">
        <f t="shared" si="6"/>
        <v>365.18</v>
      </c>
      <c r="BA6" s="22">
        <f t="shared" si="6"/>
        <v>327.77</v>
      </c>
      <c r="BB6" s="22">
        <f t="shared" si="6"/>
        <v>338.02</v>
      </c>
      <c r="BC6" s="22">
        <f t="shared" si="6"/>
        <v>345.94</v>
      </c>
      <c r="BD6" s="21" t="str">
        <f>IF(BD7="","",IF(BD7="-","【-】","【"&amp;SUBSTITUTE(TEXT(BD7,"#,##0.00"),"-","△")&amp;"】"))</f>
        <v>【252.29】</v>
      </c>
      <c r="BE6" s="22">
        <f>IF(BE7="",NA(),BE7)</f>
        <v>284.10000000000002</v>
      </c>
      <c r="BF6" s="22">
        <f t="shared" ref="BF6:BN6" si="7">IF(BF7="",NA(),BF7)</f>
        <v>261.52999999999997</v>
      </c>
      <c r="BG6" s="22">
        <f t="shared" si="7"/>
        <v>232.48</v>
      </c>
      <c r="BH6" s="22">
        <f t="shared" si="7"/>
        <v>205.48</v>
      </c>
      <c r="BI6" s="22">
        <f t="shared" si="7"/>
        <v>203.97</v>
      </c>
      <c r="BJ6" s="22">
        <f t="shared" si="7"/>
        <v>370.12</v>
      </c>
      <c r="BK6" s="22">
        <f t="shared" si="7"/>
        <v>371.65</v>
      </c>
      <c r="BL6" s="22">
        <f t="shared" si="7"/>
        <v>397.1</v>
      </c>
      <c r="BM6" s="22">
        <f t="shared" si="7"/>
        <v>379.91</v>
      </c>
      <c r="BN6" s="22">
        <f t="shared" si="7"/>
        <v>386.61</v>
      </c>
      <c r="BO6" s="21" t="str">
        <f>IF(BO7="","",IF(BO7="-","【-】","【"&amp;SUBSTITUTE(TEXT(BO7,"#,##0.00"),"-","△")&amp;"】"))</f>
        <v>【268.07】</v>
      </c>
      <c r="BP6" s="22">
        <f>IF(BP7="",NA(),BP7)</f>
        <v>96.95</v>
      </c>
      <c r="BQ6" s="22">
        <f t="shared" ref="BQ6:BY6" si="8">IF(BQ7="",NA(),BQ7)</f>
        <v>99.59</v>
      </c>
      <c r="BR6" s="22">
        <f t="shared" si="8"/>
        <v>101.13</v>
      </c>
      <c r="BS6" s="22">
        <f t="shared" si="8"/>
        <v>98.11</v>
      </c>
      <c r="BT6" s="22">
        <f t="shared" si="8"/>
        <v>84.39</v>
      </c>
      <c r="BU6" s="22">
        <f t="shared" si="8"/>
        <v>100.42</v>
      </c>
      <c r="BV6" s="22">
        <f t="shared" si="8"/>
        <v>98.77</v>
      </c>
      <c r="BW6" s="22">
        <f t="shared" si="8"/>
        <v>95.79</v>
      </c>
      <c r="BX6" s="22">
        <f t="shared" si="8"/>
        <v>98.3</v>
      </c>
      <c r="BY6" s="22">
        <f t="shared" si="8"/>
        <v>93.82</v>
      </c>
      <c r="BZ6" s="21" t="str">
        <f>IF(BZ7="","",IF(BZ7="-","【-】","【"&amp;SUBSTITUTE(TEXT(BZ7,"#,##0.00"),"-","△")&amp;"】"))</f>
        <v>【97.47】</v>
      </c>
      <c r="CA6" s="22">
        <f>IF(CA7="",NA(),CA7)</f>
        <v>190.68</v>
      </c>
      <c r="CB6" s="22">
        <f t="shared" ref="CB6:CJ6" si="9">IF(CB7="",NA(),CB7)</f>
        <v>186.09</v>
      </c>
      <c r="CC6" s="22">
        <f t="shared" si="9"/>
        <v>182.3</v>
      </c>
      <c r="CD6" s="22">
        <f t="shared" si="9"/>
        <v>188.3</v>
      </c>
      <c r="CE6" s="22">
        <f t="shared" si="9"/>
        <v>199.02</v>
      </c>
      <c r="CF6" s="22">
        <f t="shared" si="9"/>
        <v>171.67</v>
      </c>
      <c r="CG6" s="22">
        <f t="shared" si="9"/>
        <v>173.67</v>
      </c>
      <c r="CH6" s="22">
        <f t="shared" si="9"/>
        <v>171.13</v>
      </c>
      <c r="CI6" s="22">
        <f t="shared" si="9"/>
        <v>173.7</v>
      </c>
      <c r="CJ6" s="22">
        <f t="shared" si="9"/>
        <v>178.94</v>
      </c>
      <c r="CK6" s="21" t="str">
        <f>IF(CK7="","",IF(CK7="-","【-】","【"&amp;SUBSTITUTE(TEXT(CK7,"#,##0.00"),"-","△")&amp;"】"))</f>
        <v>【174.75】</v>
      </c>
      <c r="CL6" s="22">
        <f>IF(CL7="",NA(),CL7)</f>
        <v>77.02</v>
      </c>
      <c r="CM6" s="22">
        <f t="shared" ref="CM6:CU6" si="10">IF(CM7="",NA(),CM7)</f>
        <v>77.27</v>
      </c>
      <c r="CN6" s="22">
        <f t="shared" si="10"/>
        <v>91.88</v>
      </c>
      <c r="CO6" s="22">
        <f t="shared" si="10"/>
        <v>92.44</v>
      </c>
      <c r="CP6" s="22">
        <f t="shared" si="10"/>
        <v>94.24</v>
      </c>
      <c r="CQ6" s="22">
        <f t="shared" si="10"/>
        <v>59.74</v>
      </c>
      <c r="CR6" s="22">
        <f t="shared" si="10"/>
        <v>59.67</v>
      </c>
      <c r="CS6" s="22">
        <f t="shared" si="10"/>
        <v>60.12</v>
      </c>
      <c r="CT6" s="22">
        <f t="shared" si="10"/>
        <v>60.34</v>
      </c>
      <c r="CU6" s="22">
        <f t="shared" si="10"/>
        <v>59.54</v>
      </c>
      <c r="CV6" s="21" t="str">
        <f>IF(CV7="","",IF(CV7="-","【-】","【"&amp;SUBSTITUTE(TEXT(CV7,"#,##0.00"),"-","△")&amp;"】"))</f>
        <v>【59.97】</v>
      </c>
      <c r="CW6" s="22">
        <f>IF(CW7="",NA(),CW7)</f>
        <v>82.37</v>
      </c>
      <c r="CX6" s="22">
        <f t="shared" ref="CX6:DF6" si="11">IF(CX7="",NA(),CX7)</f>
        <v>80.569999999999993</v>
      </c>
      <c r="CY6" s="22">
        <f t="shared" si="11"/>
        <v>81.069999999999993</v>
      </c>
      <c r="CZ6" s="22">
        <f t="shared" si="11"/>
        <v>80.02</v>
      </c>
      <c r="DA6" s="22">
        <f t="shared" si="11"/>
        <v>77.58</v>
      </c>
      <c r="DB6" s="22">
        <f t="shared" si="11"/>
        <v>84.8</v>
      </c>
      <c r="DC6" s="22">
        <f t="shared" si="11"/>
        <v>84.6</v>
      </c>
      <c r="DD6" s="22">
        <f t="shared" si="11"/>
        <v>84.24</v>
      </c>
      <c r="DE6" s="22">
        <f t="shared" si="11"/>
        <v>84.19</v>
      </c>
      <c r="DF6" s="22">
        <f t="shared" si="11"/>
        <v>83.93</v>
      </c>
      <c r="DG6" s="21" t="str">
        <f>IF(DG7="","",IF(DG7="-","【-】","【"&amp;SUBSTITUTE(TEXT(DG7,"#,##0.00"),"-","△")&amp;"】"))</f>
        <v>【89.76】</v>
      </c>
      <c r="DH6" s="22">
        <f>IF(DH7="",NA(),DH7)</f>
        <v>48.13</v>
      </c>
      <c r="DI6" s="22">
        <f t="shared" ref="DI6:DQ6" si="12">IF(DI7="",NA(),DI7)</f>
        <v>49.82</v>
      </c>
      <c r="DJ6" s="22">
        <f t="shared" si="12"/>
        <v>50.71</v>
      </c>
      <c r="DK6" s="22">
        <f t="shared" si="12"/>
        <v>52.47</v>
      </c>
      <c r="DL6" s="22">
        <f t="shared" si="12"/>
        <v>54.09</v>
      </c>
      <c r="DM6" s="22">
        <f t="shared" si="12"/>
        <v>47.66</v>
      </c>
      <c r="DN6" s="22">
        <f t="shared" si="12"/>
        <v>48.17</v>
      </c>
      <c r="DO6" s="22">
        <f t="shared" si="12"/>
        <v>48.83</v>
      </c>
      <c r="DP6" s="22">
        <f t="shared" si="12"/>
        <v>49.96</v>
      </c>
      <c r="DQ6" s="22">
        <f t="shared" si="12"/>
        <v>50.82</v>
      </c>
      <c r="DR6" s="21" t="str">
        <f>IF(DR7="","",IF(DR7="-","【-】","【"&amp;SUBSTITUTE(TEXT(DR7,"#,##0.00"),"-","△")&amp;"】"))</f>
        <v>【51.51】</v>
      </c>
      <c r="DS6" s="22">
        <f>IF(DS7="",NA(),DS7)</f>
        <v>18.29</v>
      </c>
      <c r="DT6" s="22">
        <f t="shared" ref="DT6:EB6" si="13">IF(DT7="",NA(),DT7)</f>
        <v>18.98</v>
      </c>
      <c r="DU6" s="22">
        <f t="shared" si="13"/>
        <v>20.41</v>
      </c>
      <c r="DV6" s="22">
        <f t="shared" si="13"/>
        <v>26.93</v>
      </c>
      <c r="DW6" s="22">
        <f t="shared" si="13"/>
        <v>28.01</v>
      </c>
      <c r="DX6" s="22">
        <f t="shared" si="13"/>
        <v>15.1</v>
      </c>
      <c r="DY6" s="22">
        <f t="shared" si="13"/>
        <v>17.12</v>
      </c>
      <c r="DZ6" s="22">
        <f t="shared" si="13"/>
        <v>18.18</v>
      </c>
      <c r="EA6" s="22">
        <f t="shared" si="13"/>
        <v>19.32</v>
      </c>
      <c r="EB6" s="22">
        <f t="shared" si="13"/>
        <v>21.16</v>
      </c>
      <c r="EC6" s="21" t="str">
        <f>IF(EC7="","",IF(EC7="-","【-】","【"&amp;SUBSTITUTE(TEXT(EC7,"#,##0.00"),"-","△")&amp;"】"))</f>
        <v>【23.75】</v>
      </c>
      <c r="ED6" s="22">
        <f>IF(ED7="",NA(),ED7)</f>
        <v>0.09</v>
      </c>
      <c r="EE6" s="22">
        <f t="shared" ref="EE6:EM6" si="14">IF(EE7="",NA(),EE7)</f>
        <v>0.22</v>
      </c>
      <c r="EF6" s="22">
        <f t="shared" si="14"/>
        <v>0.67</v>
      </c>
      <c r="EG6" s="22">
        <f t="shared" si="14"/>
        <v>0.38</v>
      </c>
      <c r="EH6" s="22">
        <f t="shared" si="14"/>
        <v>0.26</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
      <c r="A7" s="15"/>
      <c r="B7" s="24">
        <v>2022</v>
      </c>
      <c r="C7" s="24">
        <v>98329</v>
      </c>
      <c r="D7" s="24">
        <v>46</v>
      </c>
      <c r="E7" s="24">
        <v>1</v>
      </c>
      <c r="F7" s="24">
        <v>0</v>
      </c>
      <c r="G7" s="24">
        <v>1</v>
      </c>
      <c r="H7" s="24" t="s">
        <v>93</v>
      </c>
      <c r="I7" s="24" t="s">
        <v>94</v>
      </c>
      <c r="J7" s="24" t="s">
        <v>95</v>
      </c>
      <c r="K7" s="24" t="s">
        <v>96</v>
      </c>
      <c r="L7" s="24" t="s">
        <v>97</v>
      </c>
      <c r="M7" s="24" t="s">
        <v>98</v>
      </c>
      <c r="N7" s="25" t="s">
        <v>99</v>
      </c>
      <c r="O7" s="25">
        <v>81.95</v>
      </c>
      <c r="P7" s="25">
        <v>92.15</v>
      </c>
      <c r="Q7" s="25">
        <v>3465</v>
      </c>
      <c r="R7" s="25" t="s">
        <v>99</v>
      </c>
      <c r="S7" s="25" t="s">
        <v>99</v>
      </c>
      <c r="T7" s="25" t="s">
        <v>99</v>
      </c>
      <c r="U7" s="25">
        <v>44785</v>
      </c>
      <c r="V7" s="25">
        <v>179.47</v>
      </c>
      <c r="W7" s="25">
        <v>249.54</v>
      </c>
      <c r="X7" s="25">
        <v>111.91</v>
      </c>
      <c r="Y7" s="25">
        <v>114.66</v>
      </c>
      <c r="Z7" s="25">
        <v>116.41</v>
      </c>
      <c r="AA7" s="25">
        <v>113.33</v>
      </c>
      <c r="AB7" s="25">
        <v>108.99</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225.58</v>
      </c>
      <c r="AU7" s="25">
        <v>253.39</v>
      </c>
      <c r="AV7" s="25">
        <v>209.56</v>
      </c>
      <c r="AW7" s="25">
        <v>299.77</v>
      </c>
      <c r="AX7" s="25">
        <v>444.09</v>
      </c>
      <c r="AY7" s="25">
        <v>366.03</v>
      </c>
      <c r="AZ7" s="25">
        <v>365.18</v>
      </c>
      <c r="BA7" s="25">
        <v>327.77</v>
      </c>
      <c r="BB7" s="25">
        <v>338.02</v>
      </c>
      <c r="BC7" s="25">
        <v>345.94</v>
      </c>
      <c r="BD7" s="25">
        <v>252.29</v>
      </c>
      <c r="BE7" s="25">
        <v>284.10000000000002</v>
      </c>
      <c r="BF7" s="25">
        <v>261.52999999999997</v>
      </c>
      <c r="BG7" s="25">
        <v>232.48</v>
      </c>
      <c r="BH7" s="25">
        <v>205.48</v>
      </c>
      <c r="BI7" s="25">
        <v>203.97</v>
      </c>
      <c r="BJ7" s="25">
        <v>370.12</v>
      </c>
      <c r="BK7" s="25">
        <v>371.65</v>
      </c>
      <c r="BL7" s="25">
        <v>397.1</v>
      </c>
      <c r="BM7" s="25">
        <v>379.91</v>
      </c>
      <c r="BN7" s="25">
        <v>386.61</v>
      </c>
      <c r="BO7" s="25">
        <v>268.07</v>
      </c>
      <c r="BP7" s="25">
        <v>96.95</v>
      </c>
      <c r="BQ7" s="25">
        <v>99.59</v>
      </c>
      <c r="BR7" s="25">
        <v>101.13</v>
      </c>
      <c r="BS7" s="25">
        <v>98.11</v>
      </c>
      <c r="BT7" s="25">
        <v>84.39</v>
      </c>
      <c r="BU7" s="25">
        <v>100.42</v>
      </c>
      <c r="BV7" s="25">
        <v>98.77</v>
      </c>
      <c r="BW7" s="25">
        <v>95.79</v>
      </c>
      <c r="BX7" s="25">
        <v>98.3</v>
      </c>
      <c r="BY7" s="25">
        <v>93.82</v>
      </c>
      <c r="BZ7" s="25">
        <v>97.47</v>
      </c>
      <c r="CA7" s="25">
        <v>190.68</v>
      </c>
      <c r="CB7" s="25">
        <v>186.09</v>
      </c>
      <c r="CC7" s="25">
        <v>182.3</v>
      </c>
      <c r="CD7" s="25">
        <v>188.3</v>
      </c>
      <c r="CE7" s="25">
        <v>199.02</v>
      </c>
      <c r="CF7" s="25">
        <v>171.67</v>
      </c>
      <c r="CG7" s="25">
        <v>173.67</v>
      </c>
      <c r="CH7" s="25">
        <v>171.13</v>
      </c>
      <c r="CI7" s="25">
        <v>173.7</v>
      </c>
      <c r="CJ7" s="25">
        <v>178.94</v>
      </c>
      <c r="CK7" s="25">
        <v>174.75</v>
      </c>
      <c r="CL7" s="25">
        <v>77.02</v>
      </c>
      <c r="CM7" s="25">
        <v>77.27</v>
      </c>
      <c r="CN7" s="25">
        <v>91.88</v>
      </c>
      <c r="CO7" s="25">
        <v>92.44</v>
      </c>
      <c r="CP7" s="25">
        <v>94.24</v>
      </c>
      <c r="CQ7" s="25">
        <v>59.74</v>
      </c>
      <c r="CR7" s="25">
        <v>59.67</v>
      </c>
      <c r="CS7" s="25">
        <v>60.12</v>
      </c>
      <c r="CT7" s="25">
        <v>60.34</v>
      </c>
      <c r="CU7" s="25">
        <v>59.54</v>
      </c>
      <c r="CV7" s="25">
        <v>59.97</v>
      </c>
      <c r="CW7" s="25">
        <v>82.37</v>
      </c>
      <c r="CX7" s="25">
        <v>80.569999999999993</v>
      </c>
      <c r="CY7" s="25">
        <v>81.069999999999993</v>
      </c>
      <c r="CZ7" s="25">
        <v>80.02</v>
      </c>
      <c r="DA7" s="25">
        <v>77.58</v>
      </c>
      <c r="DB7" s="25">
        <v>84.8</v>
      </c>
      <c r="DC7" s="25">
        <v>84.6</v>
      </c>
      <c r="DD7" s="25">
        <v>84.24</v>
      </c>
      <c r="DE7" s="25">
        <v>84.19</v>
      </c>
      <c r="DF7" s="25">
        <v>83.93</v>
      </c>
      <c r="DG7" s="25">
        <v>89.76</v>
      </c>
      <c r="DH7" s="25">
        <v>48.13</v>
      </c>
      <c r="DI7" s="25">
        <v>49.82</v>
      </c>
      <c r="DJ7" s="25">
        <v>50.71</v>
      </c>
      <c r="DK7" s="25">
        <v>52.47</v>
      </c>
      <c r="DL7" s="25">
        <v>54.09</v>
      </c>
      <c r="DM7" s="25">
        <v>47.66</v>
      </c>
      <c r="DN7" s="25">
        <v>48.17</v>
      </c>
      <c r="DO7" s="25">
        <v>48.83</v>
      </c>
      <c r="DP7" s="25">
        <v>49.96</v>
      </c>
      <c r="DQ7" s="25">
        <v>50.82</v>
      </c>
      <c r="DR7" s="25">
        <v>51.51</v>
      </c>
      <c r="DS7" s="25">
        <v>18.29</v>
      </c>
      <c r="DT7" s="25">
        <v>18.98</v>
      </c>
      <c r="DU7" s="25">
        <v>20.41</v>
      </c>
      <c r="DV7" s="25">
        <v>26.93</v>
      </c>
      <c r="DW7" s="25">
        <v>28.01</v>
      </c>
      <c r="DX7" s="25">
        <v>15.1</v>
      </c>
      <c r="DY7" s="25">
        <v>17.12</v>
      </c>
      <c r="DZ7" s="25">
        <v>18.18</v>
      </c>
      <c r="EA7" s="25">
        <v>19.32</v>
      </c>
      <c r="EB7" s="25">
        <v>21.16</v>
      </c>
      <c r="EC7" s="25">
        <v>23.75</v>
      </c>
      <c r="ED7" s="25">
        <v>0.09</v>
      </c>
      <c r="EE7" s="25">
        <v>0.22</v>
      </c>
      <c r="EF7" s="25">
        <v>0.67</v>
      </c>
      <c r="EG7" s="25">
        <v>0.38</v>
      </c>
      <c r="EH7" s="25">
        <v>0.26</v>
      </c>
      <c r="EI7" s="25">
        <v>0.57999999999999996</v>
      </c>
      <c r="EJ7" s="25">
        <v>0.54</v>
      </c>
      <c r="EK7" s="25">
        <v>0.56999999999999995</v>
      </c>
      <c r="EL7" s="25">
        <v>0.52</v>
      </c>
      <c r="EM7" s="25">
        <v>0.48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2024-01-29T06:13:21Z</cp:lastPrinted>
  <dcterms:created xsi:type="dcterms:W3CDTF">2023-12-05T00:50:39Z</dcterms:created>
  <dcterms:modified xsi:type="dcterms:W3CDTF">2024-03-05T02:04:27Z</dcterms:modified>
  <cp:category/>
</cp:coreProperties>
</file>