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1 上水道\"/>
    </mc:Choice>
  </mc:AlternateContent>
  <xr:revisionPtr revIDLastSave="0" documentId="13_ncr:1_{C15F9098-F450-4B2B-87CC-17F9A9DA2FCD}" xr6:coauthVersionLast="47" xr6:coauthVersionMax="47" xr10:uidLastSave="{00000000-0000-0000-0000-000000000000}"/>
  <workbookProtection workbookAlgorithmName="SHA-512" workbookHashValue="bDOXBPKtE0Ag6WA8XOUKfykHOgFdhMyaYNhgO1GPuVWDXl2Wn5bAbOdUoDC9UUURlU+EpyYZGiMg29z/snB1aQ==" workbookSaltValue="ml7vJ3tchcJ76tA2zFjfDA==" workbookSpinCount="100000" lockStructure="1"/>
  <bookViews>
    <workbookView xWindow="45" yWindow="-163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H85" i="4"/>
  <c r="F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<sst xmlns="http://schemas.openxmlformats.org/spreadsheetml/2006/main" count="231" uniqueCount="112">
  <si>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</si>
  <si>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</si>
  <si>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</si>
  <si>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</si>
  <si>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</si>
  <si>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</si>
  <si>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</si>
  <si>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</si>
  <si>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</si>
  <si>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</si>
  <si>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</si>
  <si>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</si>
  <si>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</si>
  <si>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</si>
  <si>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</si>
  <si>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</si>
  <si>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</si>
  <si>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</si>
  <si>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</si>
  <si>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</si>
  <si>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</si>
  <si>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</si>
  <si>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</si>
  <si>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</si>
  <si>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</si>
  <si>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</si>
  <si>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</si>
  <si>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</si>
  <si>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</si>
  <si>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</si>
  <si>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</si>
  <si>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</si>
  <si>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</si>
  <si>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</si>
  <si>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</si>
  <si>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</si>
  <si>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</si>
  <si>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</si>
  <si>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</si>
  <si>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</si>
  <si>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</si>
  <si>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</si>
  <si>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</si>
  <si>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</si>
  <si>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</si>
  <si>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</si>
  <si>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</si>
  <si>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</si>
  <si>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</si>
  <si>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</si>
  <si>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</si>
  <si>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</si>
  <si>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</si>
  <si>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</si>
  <si>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</si>
  <si>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</si>
  <si>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</si>
  <si>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</si>
  <si>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</si>
  <si>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</si>
  <si>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</si>
  <si>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</si>
  <si>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</si>
  <si>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</si>
  <si>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</si>
  <si>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</si>
  <si>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</si>
  <si>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</si>
  <si>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</si>
  <si>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</si>
  <si>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</si>
  <si>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</si>
  <si>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</si>
  <si>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</si>
  <si>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</si>
  <si>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</si>
  <si>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</si>
  <si>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</si>
  <si>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</si>
  <si>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</si>
  <si>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</si>
  <si>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</si>
  <si>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</si>
  <si>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</si>
  <si>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</si>
  <si>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</si>
  <si>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</si>
  <si>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</si>
  <si>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</si>
  <si>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</si>
  <si>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</si>
  <si>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</si>
  <si>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</si>
  <si>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芳賀中部上水道企業団</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</si>
  <si>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</si>
  <si>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</si>
  <si>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</si>
  <si>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</si>
  <si>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</si>
  <si>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</si>
  <si>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</si>
  <si>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</si>
  <si>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</si>
  <si>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</si>
  <si>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</si>
  <si>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</si>
  <si>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</si>
  <si>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</si>
  <si>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</si>
  <si>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人口減少により給水収益の大きな増加が見込めない状況にある一方で、維持管理費等が今後さらに増加していくと考えられます。
　常に安全で良質な水を安定して供給するために、漏水調査や漏水多発管の更新を進め有収率の向上に努めていくことはもとより、資産の更新・整備を計画的に推進し、経常費用の削減に努め、限られた財源の重点的かつ効率的な配分により健全経営を目指していきます。</t>
    <rPh sb="1" eb="3">
      <t>ジンコウ</t>
    </rPh>
    <rPh sb="3" eb="5">
      <t>ゲンショウ</t>
    </rPh>
    <rPh sb="8" eb="10">
      <t>キュウスイ</t>
    </rPh>
    <rPh sb="10" eb="12">
      <t>シュウエキ</t>
    </rPh>
    <rPh sb="13" eb="14">
      <t>オオ</t>
    </rPh>
    <rPh sb="16" eb="18">
      <t>ゾウカ</t>
    </rPh>
    <rPh sb="19" eb="21">
      <t>ミコ</t>
    </rPh>
    <rPh sb="24" eb="26">
      <t>ジョウキョウ</t>
    </rPh>
    <rPh sb="29" eb="31">
      <t>イッポウ</t>
    </rPh>
    <rPh sb="33" eb="37">
      <t>イジカンリ</t>
    </rPh>
    <rPh sb="37" eb="38">
      <t>ヒ</t>
    </rPh>
    <rPh sb="38" eb="39">
      <t>トウ</t>
    </rPh>
    <rPh sb="40" eb="42">
      <t>コンゴ</t>
    </rPh>
    <rPh sb="45" eb="47">
      <t>ゾウカ</t>
    </rPh>
    <rPh sb="52" eb="53">
      <t>カンガ</t>
    </rPh>
    <rPh sb="61" eb="62">
      <t>ツネ</t>
    </rPh>
    <rPh sb="63" eb="65">
      <t>アンゼン</t>
    </rPh>
    <rPh sb="66" eb="68">
      <t>リョウシツ</t>
    </rPh>
    <rPh sb="69" eb="70">
      <t>ミズ</t>
    </rPh>
    <rPh sb="71" eb="73">
      <t>アンテイ</t>
    </rPh>
    <rPh sb="75" eb="77">
      <t>キョウキュウ</t>
    </rPh>
    <rPh sb="83" eb="87">
      <t>ロウスイチョウサ</t>
    </rPh>
    <rPh sb="88" eb="93">
      <t>ロウスイタハツカン</t>
    </rPh>
    <rPh sb="94" eb="96">
      <t>コウシン</t>
    </rPh>
    <rPh sb="97" eb="98">
      <t>スス</t>
    </rPh>
    <rPh sb="99" eb="101">
      <t>ユウシュウ</t>
    </rPh>
    <rPh sb="101" eb="102">
      <t>リツ</t>
    </rPh>
    <rPh sb="103" eb="105">
      <t>コウジョウ</t>
    </rPh>
    <rPh sb="106" eb="107">
      <t>ツト</t>
    </rPh>
    <rPh sb="119" eb="121">
      <t>シサン</t>
    </rPh>
    <rPh sb="122" eb="124">
      <t>コウシン</t>
    </rPh>
    <rPh sb="125" eb="127">
      <t>セイビ</t>
    </rPh>
    <rPh sb="128" eb="131">
      <t>ケイカクテキ</t>
    </rPh>
    <rPh sb="132" eb="134">
      <t>スイシン</t>
    </rPh>
    <rPh sb="136" eb="138">
      <t>ケイジョウ</t>
    </rPh>
    <rPh sb="138" eb="140">
      <t>ヒヨウ</t>
    </rPh>
    <rPh sb="141" eb="143">
      <t>サクゲン</t>
    </rPh>
    <rPh sb="144" eb="145">
      <t>ツト</t>
    </rPh>
    <rPh sb="147" eb="148">
      <t>カギ</t>
    </rPh>
    <rPh sb="151" eb="153">
      <t>ザイゲン</t>
    </rPh>
    <rPh sb="154" eb="157">
      <t>ジュウテンテキ</t>
    </rPh>
    <rPh sb="159" eb="162">
      <t>コウリツテキ</t>
    </rPh>
    <rPh sb="163" eb="165">
      <t>ハイブン</t>
    </rPh>
    <rPh sb="168" eb="170">
      <t>ケンゼン</t>
    </rPh>
    <rPh sb="170" eb="172">
      <t>ケイエイ</t>
    </rPh>
    <rPh sb="173" eb="175">
      <t>メザ</t>
    </rPh>
    <phoneticPr fontId="4"/>
  </si>
  <si>
    <t>　①有形固定資産減価償却率は、資産の老朽化度合いを示しており、100％に近いほど保有資産が法定耐用年数に近づいている状態ですが、55.90％とR1年度から約6ポイント上昇しており、老朽化が進行しています。
　②管路経年化率は28.83％と前年度より上昇し、かつ全国平均、類似団体平均値を上回っており、更新の需要が年々高まっています。
　③管路更新率は0.43％と低い状況です。漏水多発管を優先しつつ管路の更新を進めていますが、費用の問題、他事業工事との兼ね合いもあり、現状なかなか更新が追いつかない状態です。</t>
    <rPh sb="2" eb="4">
      <t>ユウケイ</t>
    </rPh>
    <rPh sb="4" eb="8">
      <t>コテイシサン</t>
    </rPh>
    <rPh sb="8" eb="13">
      <t>ゲンカショウキャクリツ</t>
    </rPh>
    <rPh sb="15" eb="17">
      <t>シサン</t>
    </rPh>
    <rPh sb="226" eb="227">
      <t>カ</t>
    </rPh>
    <rPh sb="228" eb="229">
      <t>ア</t>
    </rPh>
    <rPh sb="234" eb="236">
      <t>ゲンジョウ</t>
    </rPh>
    <rPh sb="240" eb="242">
      <t>コウシン</t>
    </rPh>
    <rPh sb="243" eb="244">
      <t>オ</t>
    </rPh>
    <rPh sb="249" eb="251">
      <t>ジョウタイ</t>
    </rPh>
    <phoneticPr fontId="4"/>
  </si>
  <si>
    <t>　①経常収支比率は、給水収益や他会計補助金等の収益（経常収益）が維持管理や支払利息等の費用(経常費用）をどの程度賄えているかを表す指標で、112.07%と前年度から向上しており、類似団体平均値及び全国平均値を上回っています。
　給水に係る費用がどの程度給水収益で賄えているかを表す⑤料金回収率は、95.86％と100％を下回る結果となっており、給水収益以外の収入（他会計補助金や長期前受金戻入）で賄われている状況です。
　また、R3年度以降⑥給水原価が供給単価を上回る逆ざやの状態にあり、今後の人口減少により有収水量の増加があまり見込めない状況から考えると、給水収益の大幅な回復は見込み難い状況であることから、維持管理費等の経常費用の削減による経営改善や料金改定の検討が必要です。
　③流動比率は、短期的な債務に対する支払能力を表す指標で類似団体、全国平均ともに上回っています。
　また給水収益に対する企業債残高の割合を示す④企業債残高対給水収益比率については、企業債残高の減少により類似団体、全国平均ともに下回っていますが、管路の更新等のため今後増加する可能性があります。
　⑦施設利用率は、一日配水能力に対する一日平均配水量の割合で高い数値であることが望まれ、93.39％と全国平均の59.81％を上回っており、施設の利用状況としては適正であると思われます。しかし⑧有収率については、78.13％と前年度よりおよそ１ポイント上昇していますが、類似団体、全国平均ともに大幅に下回っています。給水区域内での漏水調査の実施や漏水多発管の布設替を行っていき今後も有収率の改善に努めていきます。</t>
    <rPh sb="2" eb="4">
      <t>ケイジョウ</t>
    </rPh>
    <rPh sb="4" eb="6">
      <t>シュウシ</t>
    </rPh>
    <rPh sb="6" eb="8">
      <t>ヒリツ</t>
    </rPh>
    <rPh sb="10" eb="12">
      <t>キュウスイ</t>
    </rPh>
    <rPh sb="12" eb="14">
      <t>シュウエキ</t>
    </rPh>
    <rPh sb="15" eb="18">
      <t>タカイケイ</t>
    </rPh>
    <rPh sb="18" eb="21">
      <t>ホジョキン</t>
    </rPh>
    <rPh sb="21" eb="22">
      <t>トウ</t>
    </rPh>
    <rPh sb="23" eb="25">
      <t>シュウエキ</t>
    </rPh>
    <rPh sb="26" eb="28">
      <t>ケイジョウ</t>
    </rPh>
    <rPh sb="28" eb="30">
      <t>シュウエキ</t>
    </rPh>
    <rPh sb="32" eb="36">
      <t>イジカンリ</t>
    </rPh>
    <rPh sb="37" eb="41">
      <t>シハライリソク</t>
    </rPh>
    <rPh sb="41" eb="42">
      <t>トウ</t>
    </rPh>
    <rPh sb="43" eb="45">
      <t>ヒヨウ</t>
    </rPh>
    <rPh sb="46" eb="50">
      <t>ケイジョウヒヨウ</t>
    </rPh>
    <rPh sb="54" eb="56">
      <t>テイド</t>
    </rPh>
    <rPh sb="56" eb="57">
      <t>マカナ</t>
    </rPh>
    <rPh sb="63" eb="64">
      <t>アラワ</t>
    </rPh>
    <rPh sb="65" eb="67">
      <t>シヒョウ</t>
    </rPh>
    <rPh sb="77" eb="80">
      <t>ゼンネンド</t>
    </rPh>
    <rPh sb="82" eb="84">
      <t>コウジョウ</t>
    </rPh>
    <rPh sb="89" eb="91">
      <t>ルイジ</t>
    </rPh>
    <rPh sb="91" eb="93">
      <t>ダンタイ</t>
    </rPh>
    <rPh sb="93" eb="96">
      <t>ヘイキンチ</t>
    </rPh>
    <rPh sb="96" eb="97">
      <t>オヨ</t>
    </rPh>
    <rPh sb="98" eb="103">
      <t>ゼンコクヘイキンチ</t>
    </rPh>
    <rPh sb="104" eb="106">
      <t>ウワマワ</t>
    </rPh>
    <rPh sb="114" eb="116">
      <t>キュウスイ</t>
    </rPh>
    <rPh sb="117" eb="118">
      <t>カカ</t>
    </rPh>
    <rPh sb="119" eb="121">
      <t>ヒヨウ</t>
    </rPh>
    <rPh sb="124" eb="126">
      <t>テイド</t>
    </rPh>
    <rPh sb="126" eb="130">
      <t>キュウスイシュウエキ</t>
    </rPh>
    <rPh sb="131" eb="132">
      <t>マカナ</t>
    </rPh>
    <rPh sb="138" eb="139">
      <t>アラワ</t>
    </rPh>
    <rPh sb="141" eb="143">
      <t>リョウキン</t>
    </rPh>
    <rPh sb="143" eb="146">
      <t>カイシュウリツ</t>
    </rPh>
    <rPh sb="198" eb="199">
      <t>マカナ</t>
    </rPh>
    <rPh sb="204" eb="206">
      <t>ジョウキョウ</t>
    </rPh>
    <rPh sb="216" eb="218">
      <t>ネンド</t>
    </rPh>
    <rPh sb="218" eb="220">
      <t>イコウ</t>
    </rPh>
    <rPh sb="221" eb="225">
      <t>キュウスイゲンカ</t>
    </rPh>
    <rPh sb="226" eb="228">
      <t>キョウキュウ</t>
    </rPh>
    <rPh sb="228" eb="230">
      <t>タンカ</t>
    </rPh>
    <rPh sb="231" eb="233">
      <t>ウワマワ</t>
    </rPh>
    <rPh sb="234" eb="235">
      <t>ギャク</t>
    </rPh>
    <rPh sb="238" eb="240">
      <t>ジョウタイ</t>
    </rPh>
    <rPh sb="244" eb="246">
      <t>コンゴ</t>
    </rPh>
    <rPh sb="247" eb="251">
      <t>ジンコウゲンショウ</t>
    </rPh>
    <rPh sb="254" eb="258">
      <t>ユウシュウスイリョウ</t>
    </rPh>
    <rPh sb="259" eb="261">
      <t>ゾウカ</t>
    </rPh>
    <rPh sb="265" eb="267">
      <t>ミコ</t>
    </rPh>
    <rPh sb="270" eb="272">
      <t>ジョウキョウ</t>
    </rPh>
    <rPh sb="274" eb="275">
      <t>カンガ</t>
    </rPh>
    <rPh sb="279" eb="283">
      <t>キュウスイシュウエキ</t>
    </rPh>
    <rPh sb="284" eb="286">
      <t>オオハバ</t>
    </rPh>
    <rPh sb="287" eb="289">
      <t>カイフク</t>
    </rPh>
    <rPh sb="290" eb="292">
      <t>ミコ</t>
    </rPh>
    <rPh sb="293" eb="294">
      <t>ガタ</t>
    </rPh>
    <rPh sb="295" eb="297">
      <t>ジョウキョウ</t>
    </rPh>
    <rPh sb="305" eb="311">
      <t>イジカンリヒトウ</t>
    </rPh>
    <rPh sb="312" eb="316">
      <t>ケイジョウヒヨウ</t>
    </rPh>
    <rPh sb="317" eb="319">
      <t>サクゲン</t>
    </rPh>
    <rPh sb="322" eb="326">
      <t>ケイエイカイゼン</t>
    </rPh>
    <rPh sb="327" eb="331">
      <t>リョウキンカイテイ</t>
    </rPh>
    <rPh sb="332" eb="334">
      <t>ケントウ</t>
    </rPh>
    <rPh sb="335" eb="337">
      <t>ヒツヨウ</t>
    </rPh>
    <rPh sb="343" eb="345">
      <t>リュウドウ</t>
    </rPh>
    <rPh sb="345" eb="347">
      <t>ヒリツ</t>
    </rPh>
    <rPh sb="349" eb="352">
      <t>タンキテキ</t>
    </rPh>
    <rPh sb="353" eb="355">
      <t>サイム</t>
    </rPh>
    <rPh sb="356" eb="357">
      <t>タイ</t>
    </rPh>
    <rPh sb="359" eb="363">
      <t>シハライノウリョク</t>
    </rPh>
    <rPh sb="364" eb="365">
      <t>アラワ</t>
    </rPh>
    <rPh sb="366" eb="368">
      <t>シヒョウ</t>
    </rPh>
    <rPh sb="369" eb="373">
      <t>ルイジダンタイ</t>
    </rPh>
    <rPh sb="374" eb="378">
      <t>ゼンコクヘイキン</t>
    </rPh>
    <rPh sb="381" eb="383">
      <t>ウワマワ</t>
    </rPh>
    <rPh sb="393" eb="395">
      <t>キュウスイ</t>
    </rPh>
    <rPh sb="395" eb="397">
      <t>シュウエキ</t>
    </rPh>
    <rPh sb="398" eb="399">
      <t>タイ</t>
    </rPh>
    <rPh sb="401" eb="404">
      <t>キギョウサイ</t>
    </rPh>
    <rPh sb="404" eb="406">
      <t>ザンダカ</t>
    </rPh>
    <rPh sb="407" eb="409">
      <t>ワリアイ</t>
    </rPh>
    <rPh sb="410" eb="411">
      <t>シメ</t>
    </rPh>
    <rPh sb="413" eb="416">
      <t>キギョウサイ</t>
    </rPh>
    <rPh sb="416" eb="418">
      <t>ザンダカ</t>
    </rPh>
    <rPh sb="418" eb="419">
      <t>タイ</t>
    </rPh>
    <rPh sb="419" eb="423">
      <t>キュウスイシュウエキ</t>
    </rPh>
    <rPh sb="423" eb="425">
      <t>ヒリツ</t>
    </rPh>
    <rPh sb="431" eb="434">
      <t>キギョウサイ</t>
    </rPh>
    <rPh sb="434" eb="436">
      <t>ザンダカ</t>
    </rPh>
    <rPh sb="437" eb="439">
      <t>ゲンショウ</t>
    </rPh>
    <rPh sb="442" eb="446">
      <t>ルイジダンタイ</t>
    </rPh>
    <rPh sb="447" eb="449">
      <t>ゼンコク</t>
    </rPh>
    <rPh sb="449" eb="451">
      <t>ヘイキン</t>
    </rPh>
    <rPh sb="454" eb="456">
      <t>シタマワ</t>
    </rPh>
    <rPh sb="463" eb="465">
      <t>カンロ</t>
    </rPh>
    <rPh sb="466" eb="469">
      <t>コウシントウ</t>
    </rPh>
    <rPh sb="470" eb="472">
      <t>コンゴ</t>
    </rPh>
    <rPh sb="472" eb="474">
      <t>ゾウカ</t>
    </rPh>
    <rPh sb="476" eb="479">
      <t>カノウセイ</t>
    </rPh>
    <rPh sb="495" eb="497">
      <t>イチニチ</t>
    </rPh>
    <rPh sb="497" eb="501">
      <t>ハイスイノウリョク</t>
    </rPh>
    <rPh sb="502" eb="503">
      <t>タイ</t>
    </rPh>
    <rPh sb="505" eb="507">
      <t>イチニチ</t>
    </rPh>
    <rPh sb="507" eb="509">
      <t>ヘイキン</t>
    </rPh>
    <rPh sb="509" eb="512">
      <t>ハイスイリョウ</t>
    </rPh>
    <rPh sb="513" eb="515">
      <t>ワリアイ</t>
    </rPh>
    <rPh sb="516" eb="517">
      <t>タカ</t>
    </rPh>
    <rPh sb="518" eb="520">
      <t>スウチ</t>
    </rPh>
    <rPh sb="526" eb="527">
      <t>ノゾ</t>
    </rPh>
    <rPh sb="539" eb="541">
      <t>ゼンコク</t>
    </rPh>
    <rPh sb="541" eb="543">
      <t>ヘイキン</t>
    </rPh>
    <rPh sb="585" eb="588">
      <t>ユウシュウリツ</t>
    </rPh>
    <rPh sb="601" eb="604">
      <t>ゼンネンド</t>
    </rPh>
    <rPh sb="614" eb="616">
      <t>ジョウショウ</t>
    </rPh>
    <rPh sb="623" eb="627">
      <t>ルイジダンタイ</t>
    </rPh>
    <rPh sb="628" eb="632">
      <t>ゼンコクヘイキン</t>
    </rPh>
    <rPh sb="635" eb="637">
      <t>オオハバ</t>
    </rPh>
    <rPh sb="638" eb="640">
      <t>シタマワ</t>
    </rPh>
    <rPh sb="646" eb="651">
      <t>キュウスイクイキナイ</t>
    </rPh>
    <rPh sb="653" eb="657">
      <t>ロウスイチョウサ</t>
    </rPh>
    <rPh sb="658" eb="660">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</si>
</sst>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0.22</c:v>
                </c:pt>
                <c:pt idx="1">
                  <c:v>0.67</c:v>
                </c:pt>
                <c:pt idx="2">
                  <c:v>0.38</c:v>
                </c:pt>
                <c:pt idx="3">
                  <c:v>0.26</c:v>
                </c:pt>
                <c:pt idx="4">
                  <c:v>0.43</c:v>
                </c:pt>
              </c:numCache>
            </c:numRef>
          </c:val>
          <c:extLst>
            <c:ext xmlns:c16="http://schemas.microsoft.com/office/drawing/2014/chart" uri="{C3380CC4-5D6E-409C-BE32-E72D297353CC}">
              <c16:uniqueId val="{00000000-5110-4099-8E28-DEB0D9A3374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5110-4099-8E28-DEB0D9A3374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77.27</c:v>
                </c:pt>
                <c:pt idx="1">
                  <c:v>91.88</c:v>
                </c:pt>
                <c:pt idx="2">
                  <c:v>92.44</c:v>
                </c:pt>
                <c:pt idx="3">
                  <c:v>94.24</c:v>
                </c:pt>
                <c:pt idx="4">
                  <c:v>93.39</c:v>
                </c:pt>
              </c:numCache>
            </c:numRef>
          </c:val>
          <c:extLst>
            <c:ext xmlns:c16="http://schemas.microsoft.com/office/drawing/2014/chart" uri="{C3380CC4-5D6E-409C-BE32-E72D297353CC}">
              <c16:uniqueId val="{00000000-3C14-4960-BA46-B1F8435C293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3C14-4960-BA46-B1F8435C293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80.569999999999993</c:v>
                </c:pt>
                <c:pt idx="1">
                  <c:v>81.069999999999993</c:v>
                </c:pt>
                <c:pt idx="2">
                  <c:v>80.02</c:v>
                </c:pt>
                <c:pt idx="3">
                  <c:v>77.58</c:v>
                </c:pt>
                <c:pt idx="4">
                  <c:v>78.13</c:v>
                </c:pt>
              </c:numCache>
            </c:numRef>
          </c:val>
          <c:extLst>
            <c:ext xmlns:c16="http://schemas.microsoft.com/office/drawing/2014/chart" uri="{C3380CC4-5D6E-409C-BE32-E72D297353CC}">
              <c16:uniqueId val="{00000000-5161-4F43-A191-7B52B499FF7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5161-4F43-A191-7B52B499FF7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114.66</c:v>
                </c:pt>
                <c:pt idx="1">
                  <c:v>116.41</c:v>
                </c:pt>
                <c:pt idx="2">
                  <c:v>113.33</c:v>
                </c:pt>
                <c:pt idx="3">
                  <c:v>108.99</c:v>
                </c:pt>
                <c:pt idx="4">
                  <c:v>112.07</c:v>
                </c:pt>
              </c:numCache>
            </c:numRef>
          </c:val>
          <c:extLst>
            <c:ext xmlns:c16="http://schemas.microsoft.com/office/drawing/2014/chart" uri="{C3380CC4-5D6E-409C-BE32-E72D297353CC}">
              <c16:uniqueId val="{00000000-4D26-4ADB-815C-6891D93E34A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4D26-4ADB-815C-6891D93E34A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49.82</c:v>
                </c:pt>
                <c:pt idx="1">
                  <c:v>50.71</c:v>
                </c:pt>
                <c:pt idx="2">
                  <c:v>52.47</c:v>
                </c:pt>
                <c:pt idx="3">
                  <c:v>54.09</c:v>
                </c:pt>
                <c:pt idx="4">
                  <c:v>55.9</c:v>
                </c:pt>
              </c:numCache>
            </c:numRef>
          </c:val>
          <c:extLst>
            <c:ext xmlns:c16="http://schemas.microsoft.com/office/drawing/2014/chart" uri="{C3380CC4-5D6E-409C-BE32-E72D297353CC}">
              <c16:uniqueId val="{00000000-F962-4802-BB79-29CCF05BA5E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F962-4802-BB79-29CCF05BA5E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18.98</c:v>
                </c:pt>
                <c:pt idx="1">
                  <c:v>20.41</c:v>
                </c:pt>
                <c:pt idx="2">
                  <c:v>26.93</c:v>
                </c:pt>
                <c:pt idx="3">
                  <c:v>28.01</c:v>
                </c:pt>
                <c:pt idx="4">
                  <c:v>28.83</c:v>
                </c:pt>
              </c:numCache>
            </c:numRef>
          </c:val>
          <c:extLst>
            <c:ext xmlns:c16="http://schemas.microsoft.com/office/drawing/2014/chart" uri="{C3380CC4-5D6E-409C-BE32-E72D297353CC}">
              <c16:uniqueId val="{00000000-F2F1-4DA6-A327-E7155C416D5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F2F1-4DA6-A327-E7155C416D5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00-4693-984F-0D405E82EF9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2400-4693-984F-0D405E82EF9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253.39</c:v>
                </c:pt>
                <c:pt idx="1">
                  <c:v>209.56</c:v>
                </c:pt>
                <c:pt idx="2">
                  <c:v>299.77</c:v>
                </c:pt>
                <c:pt idx="3">
                  <c:v>444.09</c:v>
                </c:pt>
                <c:pt idx="4">
                  <c:v>600.04999999999995</c:v>
                </c:pt>
              </c:numCache>
            </c:numRef>
          </c:val>
          <c:extLst>
            <c:ext xmlns:c16="http://schemas.microsoft.com/office/drawing/2014/chart" uri="{C3380CC4-5D6E-409C-BE32-E72D297353CC}">
              <c16:uniqueId val="{00000000-F21F-448A-9757-AE8B8BC81A2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F21F-448A-9757-AE8B8BC81A2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261.52999999999997</c:v>
                </c:pt>
                <c:pt idx="1">
                  <c:v>232.48</c:v>
                </c:pt>
                <c:pt idx="2">
                  <c:v>205.48</c:v>
                </c:pt>
                <c:pt idx="3">
                  <c:v>203.97</c:v>
                </c:pt>
                <c:pt idx="4">
                  <c:v>178.2</c:v>
                </c:pt>
              </c:numCache>
            </c:numRef>
          </c:val>
          <c:extLst>
            <c:ext xmlns:c16="http://schemas.microsoft.com/office/drawing/2014/chart" uri="{C3380CC4-5D6E-409C-BE32-E72D297353CC}">
              <c16:uniqueId val="{00000000-E5BD-44FC-AAF3-F37FC7E6FB6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E5BD-44FC-AAF3-F37FC7E6FB6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99.59</c:v>
                </c:pt>
                <c:pt idx="1">
                  <c:v>101.13</c:v>
                </c:pt>
                <c:pt idx="2">
                  <c:v>98.11</c:v>
                </c:pt>
                <c:pt idx="3">
                  <c:v>84.39</c:v>
                </c:pt>
                <c:pt idx="4">
                  <c:v>95.86</c:v>
                </c:pt>
              </c:numCache>
            </c:numRef>
          </c:val>
          <c:extLst>
            <c:ext xmlns:c16="http://schemas.microsoft.com/office/drawing/2014/chart" uri="{C3380CC4-5D6E-409C-BE32-E72D297353CC}">
              <c16:uniqueId val="{00000000-7EAC-42FC-A565-0311B70AA69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7EAC-42FC-A565-0311B70AA69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186.09</c:v>
                </c:pt>
                <c:pt idx="1">
                  <c:v>182.3</c:v>
                </c:pt>
                <c:pt idx="2">
                  <c:v>188.3</c:v>
                </c:pt>
                <c:pt idx="3">
                  <c:v>199.02</c:v>
                </c:pt>
                <c:pt idx="4">
                  <c:v>193.82</c:v>
                </c:pt>
              </c:numCache>
            </c:numRef>
          </c:val>
          <c:extLst>
            <c:ext xmlns:c16="http://schemas.microsoft.com/office/drawing/2014/chart" uri="{C3380CC4-5D6E-409C-BE32-E72D297353CC}">
              <c16:uniqueId val="{00000000-B14C-4DAE-9DEC-29B6E64AEE9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B14C-4DAE-9DEC-29B6E64AEE9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栃木県　芳賀中部上水道企業団</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69"/>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1" t="s">
        <v>9</v>
      </c>
      <c r="BM7" s="82"/>
      <c r="BN7" s="82"/>
      <c r="BO7" s="82"/>
      <c r="BP7" s="82"/>
      <c r="BQ7" s="82"/>
      <c r="BR7" s="82"/>
      <c r="BS7" s="82"/>
      <c r="BT7" s="82"/>
      <c r="BU7" s="82"/>
      <c r="BV7" s="82"/>
      <c r="BW7" s="82"/>
      <c r="BX7" s="82"/>
      <c r="BY7" s="83"/>
    </row>
    <row r="8" spans="1:78" ht="18.75" customHeight="1" x14ac:dyDescent="0.2">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A5</v>
      </c>
      <c r="X8" s="77"/>
      <c r="Y8" s="77"/>
      <c r="Z8" s="77"/>
      <c r="AA8" s="77"/>
      <c r="AB8" s="77"/>
      <c r="AC8" s="77"/>
      <c r="AD8" s="77" t="str">
        <f>データ!$M$6</f>
        <v>非設置</v>
      </c>
      <c r="AE8" s="77"/>
      <c r="AF8" s="77"/>
      <c r="AG8" s="77"/>
      <c r="AH8" s="77"/>
      <c r="AI8" s="77"/>
      <c r="AJ8" s="77"/>
      <c r="AK8" s="2"/>
      <c r="AL8" s="68" t="str">
        <f>データ!$R$6</f>
        <v>-</v>
      </c>
      <c r="AM8" s="68"/>
      <c r="AN8" s="68"/>
      <c r="AO8" s="68"/>
      <c r="AP8" s="68"/>
      <c r="AQ8" s="68"/>
      <c r="AR8" s="68"/>
      <c r="AS8" s="68"/>
      <c r="AT8" s="36" t="str">
        <f>データ!$S$6</f>
        <v>-</v>
      </c>
      <c r="AU8" s="37"/>
      <c r="AV8" s="37"/>
      <c r="AW8" s="37"/>
      <c r="AX8" s="37"/>
      <c r="AY8" s="37"/>
      <c r="AZ8" s="37"/>
      <c r="BA8" s="37"/>
      <c r="BB8" s="57" t="str">
        <f>データ!$T$6</f>
        <v>-</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2">
      <c r="A9" s="2"/>
      <c r="B9" s="47" t="s">
        <v>12</v>
      </c>
      <c r="C9" s="48"/>
      <c r="D9" s="48"/>
      <c r="E9" s="48"/>
      <c r="F9" s="48"/>
      <c r="G9" s="48"/>
      <c r="H9" s="48"/>
      <c r="I9" s="47" t="s">
        <v>13</v>
      </c>
      <c r="J9" s="48"/>
      <c r="K9" s="48"/>
      <c r="L9" s="48"/>
      <c r="M9" s="48"/>
      <c r="N9" s="48"/>
      <c r="O9" s="69"/>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2">
      <c r="A10" s="2"/>
      <c r="B10" s="36" t="str">
        <f>データ!$N$6</f>
        <v>-</v>
      </c>
      <c r="C10" s="37"/>
      <c r="D10" s="37"/>
      <c r="E10" s="37"/>
      <c r="F10" s="37"/>
      <c r="G10" s="37"/>
      <c r="H10" s="37"/>
      <c r="I10" s="36">
        <f>データ!$O$6</f>
        <v>83.01</v>
      </c>
      <c r="J10" s="37"/>
      <c r="K10" s="37"/>
      <c r="L10" s="37"/>
      <c r="M10" s="37"/>
      <c r="N10" s="37"/>
      <c r="O10" s="67"/>
      <c r="P10" s="57">
        <f>データ!$P$6</f>
        <v>91.51</v>
      </c>
      <c r="Q10" s="57"/>
      <c r="R10" s="57"/>
      <c r="S10" s="57"/>
      <c r="T10" s="57"/>
      <c r="U10" s="57"/>
      <c r="V10" s="57"/>
      <c r="W10" s="68">
        <f>データ!$Q$6</f>
        <v>3465</v>
      </c>
      <c r="X10" s="68"/>
      <c r="Y10" s="68"/>
      <c r="Z10" s="68"/>
      <c r="AA10" s="68"/>
      <c r="AB10" s="68"/>
      <c r="AC10" s="68"/>
      <c r="AD10" s="2"/>
      <c r="AE10" s="2"/>
      <c r="AF10" s="2"/>
      <c r="AG10" s="2"/>
      <c r="AH10" s="2"/>
      <c r="AI10" s="2"/>
      <c r="AJ10" s="2"/>
      <c r="AK10" s="2"/>
      <c r="AL10" s="68">
        <f>データ!$U$6</f>
        <v>44011</v>
      </c>
      <c r="AM10" s="68"/>
      <c r="AN10" s="68"/>
      <c r="AO10" s="68"/>
      <c r="AP10" s="68"/>
      <c r="AQ10" s="68"/>
      <c r="AR10" s="68"/>
      <c r="AS10" s="68"/>
      <c r="AT10" s="36">
        <f>データ!$V$6</f>
        <v>179.47</v>
      </c>
      <c r="AU10" s="37"/>
      <c r="AV10" s="37"/>
      <c r="AW10" s="37"/>
      <c r="AX10" s="37"/>
      <c r="AY10" s="37"/>
      <c r="AZ10" s="37"/>
      <c r="BA10" s="37"/>
      <c r="BB10" s="57">
        <f>データ!$W$6</f>
        <v>245.23</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2">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110</v>
      </c>
      <c r="BM47" s="42"/>
      <c r="BN47" s="42"/>
      <c r="BO47" s="42"/>
      <c r="BP47" s="42"/>
      <c r="BQ47" s="42"/>
      <c r="BR47" s="42"/>
      <c r="BS47" s="42"/>
      <c r="BT47" s="42"/>
      <c r="BU47" s="42"/>
      <c r="BV47" s="42"/>
      <c r="BW47" s="42"/>
      <c r="BX47" s="42"/>
      <c r="BY47" s="42"/>
      <c r="BZ47" s="4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42"/>
      <c r="BN48" s="42"/>
      <c r="BO48" s="42"/>
      <c r="BP48" s="42"/>
      <c r="BQ48" s="42"/>
      <c r="BR48" s="42"/>
      <c r="BS48" s="42"/>
      <c r="BT48" s="42"/>
      <c r="BU48" s="42"/>
      <c r="BV48" s="42"/>
      <c r="BW48" s="42"/>
      <c r="BX48" s="42"/>
      <c r="BY48" s="42"/>
      <c r="BZ48" s="4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42"/>
      <c r="BN49" s="42"/>
      <c r="BO49" s="42"/>
      <c r="BP49" s="42"/>
      <c r="BQ49" s="42"/>
      <c r="BR49" s="42"/>
      <c r="BS49" s="42"/>
      <c r="BT49" s="42"/>
      <c r="BU49" s="42"/>
      <c r="BV49" s="42"/>
      <c r="BW49" s="42"/>
      <c r="BX49" s="42"/>
      <c r="BY49" s="42"/>
      <c r="BZ49" s="4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42"/>
      <c r="BN50" s="42"/>
      <c r="BO50" s="42"/>
      <c r="BP50" s="42"/>
      <c r="BQ50" s="42"/>
      <c r="BR50" s="42"/>
      <c r="BS50" s="42"/>
      <c r="BT50" s="42"/>
      <c r="BU50" s="42"/>
      <c r="BV50" s="42"/>
      <c r="BW50" s="42"/>
      <c r="BX50" s="42"/>
      <c r="BY50" s="42"/>
      <c r="BZ50" s="4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42"/>
      <c r="BN51" s="42"/>
      <c r="BO51" s="42"/>
      <c r="BP51" s="42"/>
      <c r="BQ51" s="42"/>
      <c r="BR51" s="42"/>
      <c r="BS51" s="42"/>
      <c r="BT51" s="42"/>
      <c r="BU51" s="42"/>
      <c r="BV51" s="42"/>
      <c r="BW51" s="42"/>
      <c r="BX51" s="42"/>
      <c r="BY51" s="42"/>
      <c r="BZ51" s="4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42"/>
      <c r="BN52" s="42"/>
      <c r="BO52" s="42"/>
      <c r="BP52" s="42"/>
      <c r="BQ52" s="42"/>
      <c r="BR52" s="42"/>
      <c r="BS52" s="42"/>
      <c r="BT52" s="42"/>
      <c r="BU52" s="42"/>
      <c r="BV52" s="42"/>
      <c r="BW52" s="42"/>
      <c r="BX52" s="42"/>
      <c r="BY52" s="42"/>
      <c r="BZ52" s="4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42"/>
      <c r="BN53" s="42"/>
      <c r="BO53" s="42"/>
      <c r="BP53" s="42"/>
      <c r="BQ53" s="42"/>
      <c r="BR53" s="42"/>
      <c r="BS53" s="42"/>
      <c r="BT53" s="42"/>
      <c r="BU53" s="42"/>
      <c r="BV53" s="42"/>
      <c r="BW53" s="42"/>
      <c r="BX53" s="42"/>
      <c r="BY53" s="42"/>
      <c r="BZ53" s="4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42"/>
      <c r="BN54" s="42"/>
      <c r="BO54" s="42"/>
      <c r="BP54" s="42"/>
      <c r="BQ54" s="42"/>
      <c r="BR54" s="42"/>
      <c r="BS54" s="42"/>
      <c r="BT54" s="42"/>
      <c r="BU54" s="42"/>
      <c r="BV54" s="42"/>
      <c r="BW54" s="42"/>
      <c r="BX54" s="42"/>
      <c r="BY54" s="42"/>
      <c r="BZ54" s="4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42"/>
      <c r="BN55" s="42"/>
      <c r="BO55" s="42"/>
      <c r="BP55" s="42"/>
      <c r="BQ55" s="42"/>
      <c r="BR55" s="42"/>
      <c r="BS55" s="42"/>
      <c r="BT55" s="42"/>
      <c r="BU55" s="42"/>
      <c r="BV55" s="42"/>
      <c r="BW55" s="42"/>
      <c r="BX55" s="42"/>
      <c r="BY55" s="42"/>
      <c r="BZ55" s="4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42"/>
      <c r="BN56" s="42"/>
      <c r="BO56" s="42"/>
      <c r="BP56" s="42"/>
      <c r="BQ56" s="42"/>
      <c r="BR56" s="42"/>
      <c r="BS56" s="42"/>
      <c r="BT56" s="42"/>
      <c r="BU56" s="42"/>
      <c r="BV56" s="42"/>
      <c r="BW56" s="42"/>
      <c r="BX56" s="42"/>
      <c r="BY56" s="42"/>
      <c r="BZ56" s="4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42"/>
      <c r="BN57" s="42"/>
      <c r="BO57" s="42"/>
      <c r="BP57" s="42"/>
      <c r="BQ57" s="42"/>
      <c r="BR57" s="42"/>
      <c r="BS57" s="42"/>
      <c r="BT57" s="42"/>
      <c r="BU57" s="42"/>
      <c r="BV57" s="42"/>
      <c r="BW57" s="42"/>
      <c r="BX57" s="42"/>
      <c r="BY57" s="42"/>
      <c r="BZ57" s="4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42"/>
      <c r="BN58" s="42"/>
      <c r="BO58" s="42"/>
      <c r="BP58" s="42"/>
      <c r="BQ58" s="42"/>
      <c r="BR58" s="42"/>
      <c r="BS58" s="42"/>
      <c r="BT58" s="42"/>
      <c r="BU58" s="42"/>
      <c r="BV58" s="42"/>
      <c r="BW58" s="42"/>
      <c r="BX58" s="42"/>
      <c r="BY58" s="42"/>
      <c r="BZ58" s="4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42"/>
      <c r="BN59" s="42"/>
      <c r="BO59" s="42"/>
      <c r="BP59" s="42"/>
      <c r="BQ59" s="42"/>
      <c r="BR59" s="42"/>
      <c r="BS59" s="42"/>
      <c r="BT59" s="42"/>
      <c r="BU59" s="42"/>
      <c r="BV59" s="42"/>
      <c r="BW59" s="42"/>
      <c r="BX59" s="42"/>
      <c r="BY59" s="42"/>
      <c r="BZ59" s="43"/>
    </row>
    <row r="60" spans="1:78" ht="13.5" customHeight="1" x14ac:dyDescent="0.2">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1"/>
      <c r="BM60" s="42"/>
      <c r="BN60" s="42"/>
      <c r="BO60" s="42"/>
      <c r="BP60" s="42"/>
      <c r="BQ60" s="42"/>
      <c r="BR60" s="42"/>
      <c r="BS60" s="42"/>
      <c r="BT60" s="42"/>
      <c r="BU60" s="42"/>
      <c r="BV60" s="42"/>
      <c r="BW60" s="42"/>
      <c r="BX60" s="42"/>
      <c r="BY60" s="42"/>
      <c r="BZ60" s="43"/>
    </row>
    <row r="61" spans="1:78" ht="13.5" customHeight="1" x14ac:dyDescent="0.2">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1"/>
      <c r="BM61" s="42"/>
      <c r="BN61" s="42"/>
      <c r="BO61" s="42"/>
      <c r="BP61" s="42"/>
      <c r="BQ61" s="42"/>
      <c r="BR61" s="42"/>
      <c r="BS61" s="42"/>
      <c r="BT61" s="42"/>
      <c r="BU61" s="42"/>
      <c r="BV61" s="42"/>
      <c r="BW61" s="42"/>
      <c r="BX61" s="42"/>
      <c r="BY61" s="42"/>
      <c r="BZ61" s="4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42"/>
      <c r="BN62" s="42"/>
      <c r="BO62" s="42"/>
      <c r="BP62" s="42"/>
      <c r="BQ62" s="42"/>
      <c r="BR62" s="42"/>
      <c r="BS62" s="42"/>
      <c r="BT62" s="42"/>
      <c r="BU62" s="42"/>
      <c r="BV62" s="42"/>
      <c r="BW62" s="42"/>
      <c r="BX62" s="42"/>
      <c r="BY62" s="42"/>
      <c r="BZ62" s="4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1" t="s">
        <v>109</v>
      </c>
      <c r="BM66" s="42"/>
      <c r="BN66" s="42"/>
      <c r="BO66" s="42"/>
      <c r="BP66" s="42"/>
      <c r="BQ66" s="42"/>
      <c r="BR66" s="42"/>
      <c r="BS66" s="42"/>
      <c r="BT66" s="42"/>
      <c r="BU66" s="42"/>
      <c r="BV66" s="42"/>
      <c r="BW66" s="42"/>
      <c r="BX66" s="42"/>
      <c r="BY66" s="42"/>
      <c r="BZ66" s="4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1"/>
      <c r="BM67" s="42"/>
      <c r="BN67" s="42"/>
      <c r="BO67" s="42"/>
      <c r="BP67" s="42"/>
      <c r="BQ67" s="42"/>
      <c r="BR67" s="42"/>
      <c r="BS67" s="42"/>
      <c r="BT67" s="42"/>
      <c r="BU67" s="42"/>
      <c r="BV67" s="42"/>
      <c r="BW67" s="42"/>
      <c r="BX67" s="42"/>
      <c r="BY67" s="42"/>
      <c r="BZ67" s="4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1"/>
      <c r="BM68" s="42"/>
      <c r="BN68" s="42"/>
      <c r="BO68" s="42"/>
      <c r="BP68" s="42"/>
      <c r="BQ68" s="42"/>
      <c r="BR68" s="42"/>
      <c r="BS68" s="42"/>
      <c r="BT68" s="42"/>
      <c r="BU68" s="42"/>
      <c r="BV68" s="42"/>
      <c r="BW68" s="42"/>
      <c r="BX68" s="42"/>
      <c r="BY68" s="42"/>
      <c r="BZ68" s="4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1"/>
      <c r="BM69" s="42"/>
      <c r="BN69" s="42"/>
      <c r="BO69" s="42"/>
      <c r="BP69" s="42"/>
      <c r="BQ69" s="42"/>
      <c r="BR69" s="42"/>
      <c r="BS69" s="42"/>
      <c r="BT69" s="42"/>
      <c r="BU69" s="42"/>
      <c r="BV69" s="42"/>
      <c r="BW69" s="42"/>
      <c r="BX69" s="42"/>
      <c r="BY69" s="42"/>
      <c r="BZ69" s="4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1"/>
      <c r="BM70" s="42"/>
      <c r="BN70" s="42"/>
      <c r="BO70" s="42"/>
      <c r="BP70" s="42"/>
      <c r="BQ70" s="42"/>
      <c r="BR70" s="42"/>
      <c r="BS70" s="42"/>
      <c r="BT70" s="42"/>
      <c r="BU70" s="42"/>
      <c r="BV70" s="42"/>
      <c r="BW70" s="42"/>
      <c r="BX70" s="42"/>
      <c r="BY70" s="42"/>
      <c r="BZ70" s="4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1"/>
      <c r="BM71" s="42"/>
      <c r="BN71" s="42"/>
      <c r="BO71" s="42"/>
      <c r="BP71" s="42"/>
      <c r="BQ71" s="42"/>
      <c r="BR71" s="42"/>
      <c r="BS71" s="42"/>
      <c r="BT71" s="42"/>
      <c r="BU71" s="42"/>
      <c r="BV71" s="42"/>
      <c r="BW71" s="42"/>
      <c r="BX71" s="42"/>
      <c r="BY71" s="42"/>
      <c r="BZ71" s="4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1"/>
      <c r="BM72" s="42"/>
      <c r="BN72" s="42"/>
      <c r="BO72" s="42"/>
      <c r="BP72" s="42"/>
      <c r="BQ72" s="42"/>
      <c r="BR72" s="42"/>
      <c r="BS72" s="42"/>
      <c r="BT72" s="42"/>
      <c r="BU72" s="42"/>
      <c r="BV72" s="42"/>
      <c r="BW72" s="42"/>
      <c r="BX72" s="42"/>
      <c r="BY72" s="42"/>
      <c r="BZ72" s="4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1"/>
      <c r="BM73" s="42"/>
      <c r="BN73" s="42"/>
      <c r="BO73" s="42"/>
      <c r="BP73" s="42"/>
      <c r="BQ73" s="42"/>
      <c r="BR73" s="42"/>
      <c r="BS73" s="42"/>
      <c r="BT73" s="42"/>
      <c r="BU73" s="42"/>
      <c r="BV73" s="42"/>
      <c r="BW73" s="42"/>
      <c r="BX73" s="42"/>
      <c r="BY73" s="42"/>
      <c r="BZ73" s="4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1"/>
      <c r="BM74" s="42"/>
      <c r="BN74" s="42"/>
      <c r="BO74" s="42"/>
      <c r="BP74" s="42"/>
      <c r="BQ74" s="42"/>
      <c r="BR74" s="42"/>
      <c r="BS74" s="42"/>
      <c r="BT74" s="42"/>
      <c r="BU74" s="42"/>
      <c r="BV74" s="42"/>
      <c r="BW74" s="42"/>
      <c r="BX74" s="42"/>
      <c r="BY74" s="42"/>
      <c r="BZ74" s="4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1"/>
      <c r="BM75" s="42"/>
      <c r="BN75" s="42"/>
      <c r="BO75" s="42"/>
      <c r="BP75" s="42"/>
      <c r="BQ75" s="42"/>
      <c r="BR75" s="42"/>
      <c r="BS75" s="42"/>
      <c r="BT75" s="42"/>
      <c r="BU75" s="42"/>
      <c r="BV75" s="42"/>
      <c r="BW75" s="42"/>
      <c r="BX75" s="42"/>
      <c r="BY75" s="42"/>
      <c r="BZ75" s="4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1"/>
      <c r="BM76" s="42"/>
      <c r="BN76" s="42"/>
      <c r="BO76" s="42"/>
      <c r="BP76" s="42"/>
      <c r="BQ76" s="42"/>
      <c r="BR76" s="42"/>
      <c r="BS76" s="42"/>
      <c r="BT76" s="42"/>
      <c r="BU76" s="42"/>
      <c r="BV76" s="42"/>
      <c r="BW76" s="42"/>
      <c r="BX76" s="42"/>
      <c r="BY76" s="42"/>
      <c r="BZ76" s="4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1"/>
      <c r="BM77" s="42"/>
      <c r="BN77" s="42"/>
      <c r="BO77" s="42"/>
      <c r="BP77" s="42"/>
      <c r="BQ77" s="42"/>
      <c r="BR77" s="42"/>
      <c r="BS77" s="42"/>
      <c r="BT77" s="42"/>
      <c r="BU77" s="42"/>
      <c r="BV77" s="42"/>
      <c r="BW77" s="42"/>
      <c r="BX77" s="42"/>
      <c r="BY77" s="42"/>
      <c r="BZ77" s="4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1"/>
      <c r="BM78" s="42"/>
      <c r="BN78" s="42"/>
      <c r="BO78" s="42"/>
      <c r="BP78" s="42"/>
      <c r="BQ78" s="42"/>
      <c r="BR78" s="42"/>
      <c r="BS78" s="42"/>
      <c r="BT78" s="42"/>
      <c r="BU78" s="42"/>
      <c r="BV78" s="42"/>
      <c r="BW78" s="42"/>
      <c r="BX78" s="42"/>
      <c r="BY78" s="42"/>
      <c r="BZ78" s="4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1"/>
      <c r="BM79" s="42"/>
      <c r="BN79" s="42"/>
      <c r="BO79" s="42"/>
      <c r="BP79" s="42"/>
      <c r="BQ79" s="42"/>
      <c r="BR79" s="42"/>
      <c r="BS79" s="42"/>
      <c r="BT79" s="42"/>
      <c r="BU79" s="42"/>
      <c r="BV79" s="42"/>
      <c r="BW79" s="42"/>
      <c r="BX79" s="42"/>
      <c r="BY79" s="42"/>
      <c r="BZ79" s="4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1"/>
      <c r="BM80" s="42"/>
      <c r="BN80" s="42"/>
      <c r="BO80" s="42"/>
      <c r="BP80" s="42"/>
      <c r="BQ80" s="42"/>
      <c r="BR80" s="42"/>
      <c r="BS80" s="42"/>
      <c r="BT80" s="42"/>
      <c r="BU80" s="42"/>
      <c r="BV80" s="42"/>
      <c r="BW80" s="42"/>
      <c r="BX80" s="42"/>
      <c r="BY80" s="42"/>
      <c r="BZ80" s="4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1"/>
      <c r="BM81" s="42"/>
      <c r="BN81" s="42"/>
      <c r="BO81" s="42"/>
      <c r="BP81" s="42"/>
      <c r="BQ81" s="42"/>
      <c r="BR81" s="42"/>
      <c r="BS81" s="42"/>
      <c r="BT81" s="42"/>
      <c r="BU81" s="42"/>
      <c r="BV81" s="42"/>
      <c r="BW81" s="42"/>
      <c r="BX81" s="42"/>
      <c r="BY81" s="42"/>
      <c r="BZ81" s="4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88DfPSN0mmgzAoUKMRqCUo2GoaXx2efPzZkMGfU5tA8g+oNHafvyYVrffUbqtXX/H1TzwCS8pRwfo/cEpa0x1A==" saltValue="wcejLl0ke2ofhkkLQRmHv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98329</v>
      </c>
      <c r="D6" s="20">
        <f t="shared" si="3"/>
        <v>46</v>
      </c>
      <c r="E6" s="20">
        <f t="shared" si="3"/>
        <v>1</v>
      </c>
      <c r="F6" s="20">
        <f t="shared" si="3"/>
        <v>0</v>
      </c>
      <c r="G6" s="20">
        <f t="shared" si="3"/>
        <v>1</v>
      </c>
      <c r="H6" s="20" t="str">
        <f t="shared" si="3"/>
        <v>栃木県　芳賀中部上水道企業団</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83.01</v>
      </c>
      <c r="P6" s="21">
        <f t="shared" si="3"/>
        <v>91.51</v>
      </c>
      <c r="Q6" s="21">
        <f t="shared" si="3"/>
        <v>3465</v>
      </c>
      <c r="R6" s="21" t="str">
        <f t="shared" si="3"/>
        <v>-</v>
      </c>
      <c r="S6" s="21" t="str">
        <f t="shared" si="3"/>
        <v>-</v>
      </c>
      <c r="T6" s="21" t="str">
        <f t="shared" si="3"/>
        <v>-</v>
      </c>
      <c r="U6" s="21">
        <f t="shared" si="3"/>
        <v>44011</v>
      </c>
      <c r="V6" s="21">
        <f t="shared" si="3"/>
        <v>179.47</v>
      </c>
      <c r="W6" s="21">
        <f t="shared" si="3"/>
        <v>245.23</v>
      </c>
      <c r="X6" s="22">
        <f>IF(X7="",NA(),X7)</f>
        <v>114.66</v>
      </c>
      <c r="Y6" s="22">
        <f t="shared" ref="Y6:AG6" si="4">IF(Y7="",NA(),Y7)</f>
        <v>116.41</v>
      </c>
      <c r="Z6" s="22">
        <f t="shared" si="4"/>
        <v>113.33</v>
      </c>
      <c r="AA6" s="22">
        <f t="shared" si="4"/>
        <v>108.99</v>
      </c>
      <c r="AB6" s="22">
        <f t="shared" si="4"/>
        <v>112.07</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253.39</v>
      </c>
      <c r="AU6" s="22">
        <f t="shared" ref="AU6:BC6" si="6">IF(AU7="",NA(),AU7)</f>
        <v>209.56</v>
      </c>
      <c r="AV6" s="22">
        <f t="shared" si="6"/>
        <v>299.77</v>
      </c>
      <c r="AW6" s="22">
        <f t="shared" si="6"/>
        <v>444.09</v>
      </c>
      <c r="AX6" s="22">
        <f t="shared" si="6"/>
        <v>600.04999999999995</v>
      </c>
      <c r="AY6" s="22">
        <f t="shared" si="6"/>
        <v>365.18</v>
      </c>
      <c r="AZ6" s="22">
        <f t="shared" si="6"/>
        <v>327.77</v>
      </c>
      <c r="BA6" s="22">
        <f t="shared" si="6"/>
        <v>338.02</v>
      </c>
      <c r="BB6" s="22">
        <f t="shared" si="6"/>
        <v>345.94</v>
      </c>
      <c r="BC6" s="22">
        <f t="shared" si="6"/>
        <v>329.7</v>
      </c>
      <c r="BD6" s="21" t="str">
        <f>IF(BD7="","",IF(BD7="-","【-】","【"&amp;SUBSTITUTE(TEXT(BD7,"#,##0.00"),"-","△")&amp;"】"))</f>
        <v>【243.36】</v>
      </c>
      <c r="BE6" s="22">
        <f>IF(BE7="",NA(),BE7)</f>
        <v>261.52999999999997</v>
      </c>
      <c r="BF6" s="22">
        <f t="shared" ref="BF6:BN6" si="7">IF(BF7="",NA(),BF7)</f>
        <v>232.48</v>
      </c>
      <c r="BG6" s="22">
        <f t="shared" si="7"/>
        <v>205.48</v>
      </c>
      <c r="BH6" s="22">
        <f t="shared" si="7"/>
        <v>203.97</v>
      </c>
      <c r="BI6" s="22">
        <f t="shared" si="7"/>
        <v>178.2</v>
      </c>
      <c r="BJ6" s="22">
        <f t="shared" si="7"/>
        <v>371.65</v>
      </c>
      <c r="BK6" s="22">
        <f t="shared" si="7"/>
        <v>397.1</v>
      </c>
      <c r="BL6" s="22">
        <f t="shared" si="7"/>
        <v>379.91</v>
      </c>
      <c r="BM6" s="22">
        <f t="shared" si="7"/>
        <v>386.61</v>
      </c>
      <c r="BN6" s="22">
        <f t="shared" si="7"/>
        <v>381.56</v>
      </c>
      <c r="BO6" s="21" t="str">
        <f>IF(BO7="","",IF(BO7="-","【-】","【"&amp;SUBSTITUTE(TEXT(BO7,"#,##0.00"),"-","△")&amp;"】"))</f>
        <v>【265.93】</v>
      </c>
      <c r="BP6" s="22">
        <f>IF(BP7="",NA(),BP7)</f>
        <v>99.59</v>
      </c>
      <c r="BQ6" s="22">
        <f t="shared" ref="BQ6:BY6" si="8">IF(BQ7="",NA(),BQ7)</f>
        <v>101.13</v>
      </c>
      <c r="BR6" s="22">
        <f t="shared" si="8"/>
        <v>98.11</v>
      </c>
      <c r="BS6" s="22">
        <f t="shared" si="8"/>
        <v>84.39</v>
      </c>
      <c r="BT6" s="22">
        <f t="shared" si="8"/>
        <v>95.86</v>
      </c>
      <c r="BU6" s="22">
        <f t="shared" si="8"/>
        <v>98.77</v>
      </c>
      <c r="BV6" s="22">
        <f t="shared" si="8"/>
        <v>95.79</v>
      </c>
      <c r="BW6" s="22">
        <f t="shared" si="8"/>
        <v>98.3</v>
      </c>
      <c r="BX6" s="22">
        <f t="shared" si="8"/>
        <v>93.82</v>
      </c>
      <c r="BY6" s="22">
        <f t="shared" si="8"/>
        <v>95.04</v>
      </c>
      <c r="BZ6" s="21" t="str">
        <f>IF(BZ7="","",IF(BZ7="-","【-】","【"&amp;SUBSTITUTE(TEXT(BZ7,"#,##0.00"),"-","△")&amp;"】"))</f>
        <v>【97.82】</v>
      </c>
      <c r="CA6" s="22">
        <f>IF(CA7="",NA(),CA7)</f>
        <v>186.09</v>
      </c>
      <c r="CB6" s="22">
        <f t="shared" ref="CB6:CJ6" si="9">IF(CB7="",NA(),CB7)</f>
        <v>182.3</v>
      </c>
      <c r="CC6" s="22">
        <f t="shared" si="9"/>
        <v>188.3</v>
      </c>
      <c r="CD6" s="22">
        <f t="shared" si="9"/>
        <v>199.02</v>
      </c>
      <c r="CE6" s="22">
        <f t="shared" si="9"/>
        <v>193.82</v>
      </c>
      <c r="CF6" s="22">
        <f t="shared" si="9"/>
        <v>173.67</v>
      </c>
      <c r="CG6" s="22">
        <f t="shared" si="9"/>
        <v>171.13</v>
      </c>
      <c r="CH6" s="22">
        <f t="shared" si="9"/>
        <v>173.7</v>
      </c>
      <c r="CI6" s="22">
        <f t="shared" si="9"/>
        <v>178.94</v>
      </c>
      <c r="CJ6" s="22">
        <f t="shared" si="9"/>
        <v>180.19</v>
      </c>
      <c r="CK6" s="21" t="str">
        <f>IF(CK7="","",IF(CK7="-","【-】","【"&amp;SUBSTITUTE(TEXT(CK7,"#,##0.00"),"-","△")&amp;"】"))</f>
        <v>【177.56】</v>
      </c>
      <c r="CL6" s="22">
        <f>IF(CL7="",NA(),CL7)</f>
        <v>77.27</v>
      </c>
      <c r="CM6" s="22">
        <f t="shared" ref="CM6:CU6" si="10">IF(CM7="",NA(),CM7)</f>
        <v>91.88</v>
      </c>
      <c r="CN6" s="22">
        <f t="shared" si="10"/>
        <v>92.44</v>
      </c>
      <c r="CO6" s="22">
        <f t="shared" si="10"/>
        <v>94.24</v>
      </c>
      <c r="CP6" s="22">
        <f t="shared" si="10"/>
        <v>93.39</v>
      </c>
      <c r="CQ6" s="22">
        <f t="shared" si="10"/>
        <v>59.67</v>
      </c>
      <c r="CR6" s="22">
        <f t="shared" si="10"/>
        <v>60.12</v>
      </c>
      <c r="CS6" s="22">
        <f t="shared" si="10"/>
        <v>60.34</v>
      </c>
      <c r="CT6" s="22">
        <f t="shared" si="10"/>
        <v>59.54</v>
      </c>
      <c r="CU6" s="22">
        <f t="shared" si="10"/>
        <v>59.26</v>
      </c>
      <c r="CV6" s="21" t="str">
        <f>IF(CV7="","",IF(CV7="-","【-】","【"&amp;SUBSTITUTE(TEXT(CV7,"#,##0.00"),"-","△")&amp;"】"))</f>
        <v>【59.81】</v>
      </c>
      <c r="CW6" s="22">
        <f>IF(CW7="",NA(),CW7)</f>
        <v>80.569999999999993</v>
      </c>
      <c r="CX6" s="22">
        <f t="shared" ref="CX6:DF6" si="11">IF(CX7="",NA(),CX7)</f>
        <v>81.069999999999993</v>
      </c>
      <c r="CY6" s="22">
        <f t="shared" si="11"/>
        <v>80.02</v>
      </c>
      <c r="CZ6" s="22">
        <f t="shared" si="11"/>
        <v>77.58</v>
      </c>
      <c r="DA6" s="22">
        <f t="shared" si="11"/>
        <v>78.13</v>
      </c>
      <c r="DB6" s="22">
        <f t="shared" si="11"/>
        <v>84.6</v>
      </c>
      <c r="DC6" s="22">
        <f t="shared" si="11"/>
        <v>84.24</v>
      </c>
      <c r="DD6" s="22">
        <f t="shared" si="11"/>
        <v>84.19</v>
      </c>
      <c r="DE6" s="22">
        <f t="shared" si="11"/>
        <v>83.93</v>
      </c>
      <c r="DF6" s="22">
        <f t="shared" si="11"/>
        <v>83.84</v>
      </c>
      <c r="DG6" s="21" t="str">
        <f>IF(DG7="","",IF(DG7="-","【-】","【"&amp;SUBSTITUTE(TEXT(DG7,"#,##0.00"),"-","△")&amp;"】"))</f>
        <v>【89.42】</v>
      </c>
      <c r="DH6" s="22">
        <f>IF(DH7="",NA(),DH7)</f>
        <v>49.82</v>
      </c>
      <c r="DI6" s="22">
        <f t="shared" ref="DI6:DQ6" si="12">IF(DI7="",NA(),DI7)</f>
        <v>50.71</v>
      </c>
      <c r="DJ6" s="22">
        <f t="shared" si="12"/>
        <v>52.47</v>
      </c>
      <c r="DK6" s="22">
        <f t="shared" si="12"/>
        <v>54.09</v>
      </c>
      <c r="DL6" s="22">
        <f t="shared" si="12"/>
        <v>55.9</v>
      </c>
      <c r="DM6" s="22">
        <f t="shared" si="12"/>
        <v>48.17</v>
      </c>
      <c r="DN6" s="22">
        <f t="shared" si="12"/>
        <v>48.83</v>
      </c>
      <c r="DO6" s="22">
        <f t="shared" si="12"/>
        <v>49.96</v>
      </c>
      <c r="DP6" s="22">
        <f t="shared" si="12"/>
        <v>50.82</v>
      </c>
      <c r="DQ6" s="22">
        <f t="shared" si="12"/>
        <v>51.82</v>
      </c>
      <c r="DR6" s="21" t="str">
        <f>IF(DR7="","",IF(DR7="-","【-】","【"&amp;SUBSTITUTE(TEXT(DR7,"#,##0.00"),"-","△")&amp;"】"))</f>
        <v>【52.02】</v>
      </c>
      <c r="DS6" s="22">
        <f>IF(DS7="",NA(),DS7)</f>
        <v>18.98</v>
      </c>
      <c r="DT6" s="22">
        <f t="shared" ref="DT6:EB6" si="13">IF(DT7="",NA(),DT7)</f>
        <v>20.41</v>
      </c>
      <c r="DU6" s="22">
        <f t="shared" si="13"/>
        <v>26.93</v>
      </c>
      <c r="DV6" s="22">
        <f t="shared" si="13"/>
        <v>28.01</v>
      </c>
      <c r="DW6" s="22">
        <f t="shared" si="13"/>
        <v>28.83</v>
      </c>
      <c r="DX6" s="22">
        <f t="shared" si="13"/>
        <v>17.12</v>
      </c>
      <c r="DY6" s="22">
        <f t="shared" si="13"/>
        <v>18.18</v>
      </c>
      <c r="DZ6" s="22">
        <f t="shared" si="13"/>
        <v>19.32</v>
      </c>
      <c r="EA6" s="22">
        <f t="shared" si="13"/>
        <v>21.16</v>
      </c>
      <c r="EB6" s="22">
        <f t="shared" si="13"/>
        <v>22.72</v>
      </c>
      <c r="EC6" s="21" t="str">
        <f>IF(EC7="","",IF(EC7="-","【-】","【"&amp;SUBSTITUTE(TEXT(EC7,"#,##0.00"),"-","△")&amp;"】"))</f>
        <v>【25.37】</v>
      </c>
      <c r="ED6" s="22">
        <f>IF(ED7="",NA(),ED7)</f>
        <v>0.22</v>
      </c>
      <c r="EE6" s="22">
        <f t="shared" ref="EE6:EM6" si="14">IF(EE7="",NA(),EE7)</f>
        <v>0.67</v>
      </c>
      <c r="EF6" s="22">
        <f t="shared" si="14"/>
        <v>0.38</v>
      </c>
      <c r="EG6" s="22">
        <f t="shared" si="14"/>
        <v>0.26</v>
      </c>
      <c r="EH6" s="22">
        <f t="shared" si="14"/>
        <v>0.43</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2">
      <c r="A7" s="15"/>
      <c r="B7" s="24">
        <v>2023</v>
      </c>
      <c r="C7" s="24">
        <v>98329</v>
      </c>
      <c r="D7" s="24">
        <v>46</v>
      </c>
      <c r="E7" s="24">
        <v>1</v>
      </c>
      <c r="F7" s="24">
        <v>0</v>
      </c>
      <c r="G7" s="24">
        <v>1</v>
      </c>
      <c r="H7" s="24" t="s">
        <v>93</v>
      </c>
      <c r="I7" s="24" t="s">
        <v>94</v>
      </c>
      <c r="J7" s="24" t="s">
        <v>95</v>
      </c>
      <c r="K7" s="24" t="s">
        <v>96</v>
      </c>
      <c r="L7" s="24" t="s">
        <v>97</v>
      </c>
      <c r="M7" s="24" t="s">
        <v>98</v>
      </c>
      <c r="N7" s="25" t="s">
        <v>99</v>
      </c>
      <c r="O7" s="25">
        <v>83.01</v>
      </c>
      <c r="P7" s="25">
        <v>91.51</v>
      </c>
      <c r="Q7" s="25">
        <v>3465</v>
      </c>
      <c r="R7" s="25" t="s">
        <v>99</v>
      </c>
      <c r="S7" s="25" t="s">
        <v>99</v>
      </c>
      <c r="T7" s="25" t="s">
        <v>99</v>
      </c>
      <c r="U7" s="25">
        <v>44011</v>
      </c>
      <c r="V7" s="25">
        <v>179.47</v>
      </c>
      <c r="W7" s="25">
        <v>245.23</v>
      </c>
      <c r="X7" s="25">
        <v>114.66</v>
      </c>
      <c r="Y7" s="25">
        <v>116.41</v>
      </c>
      <c r="Z7" s="25">
        <v>113.33</v>
      </c>
      <c r="AA7" s="25">
        <v>108.99</v>
      </c>
      <c r="AB7" s="25">
        <v>112.07</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253.39</v>
      </c>
      <c r="AU7" s="25">
        <v>209.56</v>
      </c>
      <c r="AV7" s="25">
        <v>299.77</v>
      </c>
      <c r="AW7" s="25">
        <v>444.09</v>
      </c>
      <c r="AX7" s="25">
        <v>600.04999999999995</v>
      </c>
      <c r="AY7" s="25">
        <v>365.18</v>
      </c>
      <c r="AZ7" s="25">
        <v>327.77</v>
      </c>
      <c r="BA7" s="25">
        <v>338.02</v>
      </c>
      <c r="BB7" s="25">
        <v>345.94</v>
      </c>
      <c r="BC7" s="25">
        <v>329.7</v>
      </c>
      <c r="BD7" s="25">
        <v>243.36</v>
      </c>
      <c r="BE7" s="25">
        <v>261.52999999999997</v>
      </c>
      <c r="BF7" s="25">
        <v>232.48</v>
      </c>
      <c r="BG7" s="25">
        <v>205.48</v>
      </c>
      <c r="BH7" s="25">
        <v>203.97</v>
      </c>
      <c r="BI7" s="25">
        <v>178.2</v>
      </c>
      <c r="BJ7" s="25">
        <v>371.65</v>
      </c>
      <c r="BK7" s="25">
        <v>397.1</v>
      </c>
      <c r="BL7" s="25">
        <v>379.91</v>
      </c>
      <c r="BM7" s="25">
        <v>386.61</v>
      </c>
      <c r="BN7" s="25">
        <v>381.56</v>
      </c>
      <c r="BO7" s="25">
        <v>265.93</v>
      </c>
      <c r="BP7" s="25">
        <v>99.59</v>
      </c>
      <c r="BQ7" s="25">
        <v>101.13</v>
      </c>
      <c r="BR7" s="25">
        <v>98.11</v>
      </c>
      <c r="BS7" s="25">
        <v>84.39</v>
      </c>
      <c r="BT7" s="25">
        <v>95.86</v>
      </c>
      <c r="BU7" s="25">
        <v>98.77</v>
      </c>
      <c r="BV7" s="25">
        <v>95.79</v>
      </c>
      <c r="BW7" s="25">
        <v>98.3</v>
      </c>
      <c r="BX7" s="25">
        <v>93.82</v>
      </c>
      <c r="BY7" s="25">
        <v>95.04</v>
      </c>
      <c r="BZ7" s="25">
        <v>97.82</v>
      </c>
      <c r="CA7" s="25">
        <v>186.09</v>
      </c>
      <c r="CB7" s="25">
        <v>182.3</v>
      </c>
      <c r="CC7" s="25">
        <v>188.3</v>
      </c>
      <c r="CD7" s="25">
        <v>199.02</v>
      </c>
      <c r="CE7" s="25">
        <v>193.82</v>
      </c>
      <c r="CF7" s="25">
        <v>173.67</v>
      </c>
      <c r="CG7" s="25">
        <v>171.13</v>
      </c>
      <c r="CH7" s="25">
        <v>173.7</v>
      </c>
      <c r="CI7" s="25">
        <v>178.94</v>
      </c>
      <c r="CJ7" s="25">
        <v>180.19</v>
      </c>
      <c r="CK7" s="25">
        <v>177.56</v>
      </c>
      <c r="CL7" s="25">
        <v>77.27</v>
      </c>
      <c r="CM7" s="25">
        <v>91.88</v>
      </c>
      <c r="CN7" s="25">
        <v>92.44</v>
      </c>
      <c r="CO7" s="25">
        <v>94.24</v>
      </c>
      <c r="CP7" s="25">
        <v>93.39</v>
      </c>
      <c r="CQ7" s="25">
        <v>59.67</v>
      </c>
      <c r="CR7" s="25">
        <v>60.12</v>
      </c>
      <c r="CS7" s="25">
        <v>60.34</v>
      </c>
      <c r="CT7" s="25">
        <v>59.54</v>
      </c>
      <c r="CU7" s="25">
        <v>59.26</v>
      </c>
      <c r="CV7" s="25">
        <v>59.81</v>
      </c>
      <c r="CW7" s="25">
        <v>80.569999999999993</v>
      </c>
      <c r="CX7" s="25">
        <v>81.069999999999993</v>
      </c>
      <c r="CY7" s="25">
        <v>80.02</v>
      </c>
      <c r="CZ7" s="25">
        <v>77.58</v>
      </c>
      <c r="DA7" s="25">
        <v>78.13</v>
      </c>
      <c r="DB7" s="25">
        <v>84.6</v>
      </c>
      <c r="DC7" s="25">
        <v>84.24</v>
      </c>
      <c r="DD7" s="25">
        <v>84.19</v>
      </c>
      <c r="DE7" s="25">
        <v>83.93</v>
      </c>
      <c r="DF7" s="25">
        <v>83.84</v>
      </c>
      <c r="DG7" s="25">
        <v>89.42</v>
      </c>
      <c r="DH7" s="25">
        <v>49.82</v>
      </c>
      <c r="DI7" s="25">
        <v>50.71</v>
      </c>
      <c r="DJ7" s="25">
        <v>52.47</v>
      </c>
      <c r="DK7" s="25">
        <v>54.09</v>
      </c>
      <c r="DL7" s="25">
        <v>55.9</v>
      </c>
      <c r="DM7" s="25">
        <v>48.17</v>
      </c>
      <c r="DN7" s="25">
        <v>48.83</v>
      </c>
      <c r="DO7" s="25">
        <v>49.96</v>
      </c>
      <c r="DP7" s="25">
        <v>50.82</v>
      </c>
      <c r="DQ7" s="25">
        <v>51.82</v>
      </c>
      <c r="DR7" s="25">
        <v>52.02</v>
      </c>
      <c r="DS7" s="25">
        <v>18.98</v>
      </c>
      <c r="DT7" s="25">
        <v>20.41</v>
      </c>
      <c r="DU7" s="25">
        <v>26.93</v>
      </c>
      <c r="DV7" s="25">
        <v>28.01</v>
      </c>
      <c r="DW7" s="25">
        <v>28.83</v>
      </c>
      <c r="DX7" s="25">
        <v>17.12</v>
      </c>
      <c r="DY7" s="25">
        <v>18.18</v>
      </c>
      <c r="DZ7" s="25">
        <v>19.32</v>
      </c>
      <c r="EA7" s="25">
        <v>21.16</v>
      </c>
      <c r="EB7" s="25">
        <v>22.72</v>
      </c>
      <c r="EC7" s="25">
        <v>25.37</v>
      </c>
      <c r="ED7" s="25">
        <v>0.22</v>
      </c>
      <c r="EE7" s="25">
        <v>0.67</v>
      </c>
      <c r="EF7" s="25">
        <v>0.38</v>
      </c>
      <c r="EG7" s="25">
        <v>0.26</v>
      </c>
      <c r="EH7" s="25">
        <v>0.43</v>
      </c>
      <c r="EI7" s="25">
        <v>0.54</v>
      </c>
      <c r="EJ7" s="25">
        <v>0.56999999999999995</v>
      </c>
      <c r="EK7" s="25">
        <v>0.52</v>
      </c>
      <c r="EL7" s="25">
        <v>0.48</v>
      </c>
      <c r="EM7" s="25">
        <v>0.48</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dcterms:created xsi:type="dcterms:W3CDTF">2025-01-24T06:46:19Z</dcterms:created>
  <dcterms:modified xsi:type="dcterms:W3CDTF">2025-02-28T10:12:09Z</dcterms:modified>
  <cp:category/>
</cp:coreProperties>
</file>