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gRd0HK856SKHXLPqbcp1fDpHhTLWcFnJfRzKs2hBEdl816MELAvqp3er5AHsIpTDwHK7TIb6Gu76z2vgJ5IMsA==" workbookSaltValue="+x2aaS6B2DAgDKgdt0fMTQ=="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<sst xmlns="http://schemas.openxmlformats.org/spreadsheetml/2006/main" count="241" uniqueCount="120">
  <si>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</si>
  <si>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</si>
  <si>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</si>
  <si>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</si>
  <si>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</si>
  <si>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</si>
  <si>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</si>
  <si>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</si>
  <si>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</si>
  <si>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</si>
  <si>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</si>
  <si>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</si>
  <si>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</si>
  <si>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</si>
  <si>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</si>
  <si>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</si>
  <si>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</si>
  <si>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</si>
  <si>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</si>
  <si>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</si>
  <si>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</si>
  <si>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</si>
  <si>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</si>
  <si>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</si>
  <si>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</si>
  <si>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</si>
  <si>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</si>
  <si>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</si>
  <si>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</si>
  <si>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</si>
  <si>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</si>
  <si>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</si>
  <si>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</si>
  <si>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</si>
  <si>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</si>
  <si>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</si>
  <si>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</si>
  <si>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</si>
  <si>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</si>
  <si>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</si>
  <si>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</si>
  <si>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</si>
  <si>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</si>
  <si>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</si>
  <si>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</si>
  <si>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</si>
  <si>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</si>
  <si>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</si>
  <si>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</si>
  <si>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</si>
  <si>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</si>
  <si>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</si>
  <si>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</si>
  <si>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</si>
  <si>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</si>
  <si>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</si>
  <si>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</si>
  <si>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</si>
  <si>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</si>
  <si>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</si>
  <si>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</si>
  <si>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</si>
  <si>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</si>
  <si>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</si>
  <si>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</si>
  <si>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</si>
  <si>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</si>
  <si>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</si>
  <si>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</si>
  <si>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</si>
  <si>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</si>
  <si>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</si>
  <si>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</si>
  <si>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</si>
  <si>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</si>
  <si>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</si>
  <si>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</si>
  <si>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</si>
  <si>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</si>
  <si>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</si>
  <si>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</si>
  <si>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</si>
  <si>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</si>
  <si>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</si>
  <si>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</si>
  <si>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</si>
  <si>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</si>
  <si>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</si>
  <si>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</si>
  <si>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</si>
  <si>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</si>
  <si>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</si>
  <si>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</si>
  <si>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</si>
  <si>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</si>
  <si>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</si>
  <si>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</si>
  <si>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</si>
  <si>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</si>
  <si>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</si>
  <si>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</si>
  <si>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</si>
  <si>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</si>
  <si>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</si>
  <si>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</si>
  <si>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</si>
  <si>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</si>
  <si>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</si>
  <si>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</si>
  <si>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</si>
  <si>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</si>
  <si>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</si>
  <si>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</si>
  <si>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</si>
  <si>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</si>
  <si>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</si>
  <si>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</si>
  <si>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この事業の経営状況としましては、収益的収支比率、経費回収率ともにほぼ良好な状態と言えます。
　また、本市の公共下水道事業は、令和2年度より地方公営企業法を適用するため、今までより資産、経営の状況を明らかにすることができますので、新たな指標で経営分析をおこない、今後の経営改善に役立ててまいります。</t>
    <rPh sb="3" eb="5">
      <t>ジギョウ</t>
    </rPh>
    <rPh sb="6" eb="8">
      <t>ケイエイ</t>
    </rPh>
    <rPh sb="8" eb="10">
      <t>ジョウキョウ</t>
    </rPh>
    <rPh sb="35" eb="37">
      <t>リョウコウ</t>
    </rPh>
    <rPh sb="38" eb="40">
      <t>ジョウタイ</t>
    </rPh>
    <rPh sb="41" eb="42">
      <t>イ</t>
    </rPh>
    <phoneticPr fontId="4"/>
  </si>
  <si>
    <t xml:space="preserve">①収益的収支比率は、100％を下回っております。前年と比較して、経費の増加が収益の増加を上回ったことによります。
④企業債残高対事業規模比率は、類似団体と比較すると低い値となっており、減少傾向にあります。これは、計画区域内の下水道整備が終盤に差し掛かっているためです。
⑤経費回収率は、100％を超えていますので、良好な状態と言えます。
⑥汚水処理原価は、類似団体平均値を下回っておりますので、効率的に汚水処理されていると言えます。
⑦公共下水道は、栃木県の処理施設を利用しておりますので、該当数値はありません。
⑧水洗化率は、ほぼ100％に達していることから、効率的な整備が実施されていると言えます。
</t>
    <rPh sb="15" eb="17">
      <t>シタマワ</t>
    </rPh>
    <rPh sb="27" eb="29">
      <t>ヒカク</t>
    </rPh>
    <rPh sb="32" eb="34">
      <t>ケイヒ</t>
    </rPh>
    <rPh sb="35" eb="36">
      <t>ゾウ</t>
    </rPh>
    <rPh sb="36" eb="37">
      <t>カ</t>
    </rPh>
    <rPh sb="38" eb="40">
      <t>シュウエキ</t>
    </rPh>
    <rPh sb="41" eb="43">
      <t>ゾウカ</t>
    </rPh>
    <rPh sb="44" eb="46">
      <t>ウワマワ</t>
    </rPh>
    <rPh sb="72" eb="74">
      <t>ルイジ</t>
    </rPh>
    <rPh sb="74" eb="76">
      <t>ダンタイ</t>
    </rPh>
    <rPh sb="77" eb="79">
      <t>ヒカク</t>
    </rPh>
    <rPh sb="82" eb="83">
      <t>ヒク</t>
    </rPh>
    <rPh sb="84" eb="85">
      <t>アタイ</t>
    </rPh>
    <rPh sb="92" eb="94">
      <t>ゲンショウ</t>
    </rPh>
    <rPh sb="94" eb="96">
      <t>ケイコウ</t>
    </rPh>
    <rPh sb="106" eb="108">
      <t>ケイカク</t>
    </rPh>
    <rPh sb="108" eb="111">
      <t>クイキナイ</t>
    </rPh>
    <rPh sb="112" eb="115">
      <t>ゲスイドウ</t>
    </rPh>
    <rPh sb="115" eb="117">
      <t>セイビ</t>
    </rPh>
    <rPh sb="118" eb="120">
      <t>シュウバン</t>
    </rPh>
    <rPh sb="121" eb="122">
      <t>サ</t>
    </rPh>
    <rPh sb="123" eb="124">
      <t>カ</t>
    </rPh>
    <rPh sb="148" eb="149">
      <t>コ</t>
    </rPh>
    <rPh sb="157" eb="159">
      <t>リョウコウ</t>
    </rPh>
    <rPh sb="160" eb="162">
      <t>ジョウタイ</t>
    </rPh>
    <rPh sb="163" eb="164">
      <t>イ</t>
    </rPh>
    <rPh sb="170" eb="172">
      <t>オスイ</t>
    </rPh>
    <rPh sb="172" eb="174">
      <t>ショリ</t>
    </rPh>
    <rPh sb="174" eb="176">
      <t>ゲンカ</t>
    </rPh>
    <rPh sb="178" eb="180">
      <t>ルイジ</t>
    </rPh>
    <rPh sb="180" eb="182">
      <t>ダンタイ</t>
    </rPh>
    <rPh sb="182" eb="185">
      <t>ヘイキンチ</t>
    </rPh>
    <rPh sb="186" eb="188">
      <t>シタマワ</t>
    </rPh>
    <rPh sb="197" eb="199">
      <t>コウリツ</t>
    </rPh>
    <rPh sb="199" eb="200">
      <t>テキ</t>
    </rPh>
    <rPh sb="201" eb="203">
      <t>オスイ</t>
    </rPh>
    <rPh sb="203" eb="205">
      <t>ショリ</t>
    </rPh>
    <rPh sb="211" eb="212">
      <t>イ</t>
    </rPh>
    <rPh sb="218" eb="220">
      <t>コウキョウ</t>
    </rPh>
    <rPh sb="220" eb="223">
      <t>ゲスイドウ</t>
    </rPh>
    <rPh sb="225" eb="228">
      <t>トチギケン</t>
    </rPh>
    <rPh sb="229" eb="231">
      <t>ショリ</t>
    </rPh>
    <rPh sb="231" eb="233">
      <t>シセツ</t>
    </rPh>
    <rPh sb="234" eb="236">
      <t>リヨウ</t>
    </rPh>
    <rPh sb="245" eb="247">
      <t>ガイトウ</t>
    </rPh>
    <rPh sb="247" eb="249">
      <t>スウチ</t>
    </rPh>
    <rPh sb="258" eb="261">
      <t>スイセンカ</t>
    </rPh>
    <rPh sb="261" eb="262">
      <t>リツ</t>
    </rPh>
    <rPh sb="271" eb="272">
      <t>タッ</t>
    </rPh>
    <rPh sb="281" eb="283">
      <t>コウリツ</t>
    </rPh>
    <rPh sb="283" eb="284">
      <t>テキ</t>
    </rPh>
    <rPh sb="285" eb="287">
      <t>セイビ</t>
    </rPh>
    <rPh sb="288" eb="290">
      <t>ジッシ</t>
    </rPh>
    <rPh sb="296" eb="297">
      <t>イ</t>
    </rPh>
    <phoneticPr fontId="4"/>
  </si>
  <si>
    <t>　大田原市の公共下水道は、昭和58年に供用開始しており、約35年経過しております。下水道管の耐用年数は50年ですので、耐用年数が経過した下水道管は無く、老朽化による修繕の実績はありません。
　市では、使用開始が古い地区からテレビカメラを利用して随時調査しておりますが、老朽化などは見られておりません。</t>
    <rPh sb="1" eb="5">
      <t>オ</t>
    </rPh>
    <rPh sb="6" eb="8">
      <t>コウキョウ</t>
    </rPh>
    <rPh sb="8" eb="11">
      <t>ゲスイドウ</t>
    </rPh>
    <rPh sb="13" eb="15">
      <t>ショウワ</t>
    </rPh>
    <rPh sb="17" eb="18">
      <t>ネン</t>
    </rPh>
    <rPh sb="19" eb="21">
      <t>キョウヨウ</t>
    </rPh>
    <rPh sb="21" eb="23">
      <t>カイシ</t>
    </rPh>
    <rPh sb="28" eb="29">
      <t>ヤク</t>
    </rPh>
    <rPh sb="31" eb="32">
      <t>ネン</t>
    </rPh>
    <rPh sb="32" eb="34">
      <t>ケイカ</t>
    </rPh>
    <rPh sb="41" eb="44">
      <t>ゲスイドウ</t>
    </rPh>
    <rPh sb="44" eb="45">
      <t>カン</t>
    </rPh>
    <rPh sb="46" eb="48">
      <t>タイヨウ</t>
    </rPh>
    <rPh sb="48" eb="50">
      <t>ネンスウ</t>
    </rPh>
    <rPh sb="53" eb="54">
      <t>ネン</t>
    </rPh>
    <rPh sb="59" eb="61">
      <t>タイヨウ</t>
    </rPh>
    <rPh sb="61" eb="63">
      <t>ネンスウ</t>
    </rPh>
    <rPh sb="64" eb="66">
      <t>ケイカ</t>
    </rPh>
    <rPh sb="68" eb="71">
      <t>ゲスイドウ</t>
    </rPh>
    <rPh sb="71" eb="72">
      <t>カン</t>
    </rPh>
    <rPh sb="73" eb="74">
      <t>ナ</t>
    </rPh>
    <rPh sb="76" eb="79">
      <t>ロウキュウカ</t>
    </rPh>
    <rPh sb="82" eb="84">
      <t>シュウゼン</t>
    </rPh>
    <rPh sb="85" eb="87">
      <t>ジッセキ</t>
    </rPh>
    <rPh sb="96" eb="97">
      <t>シ</t>
    </rPh>
    <rPh sb="100" eb="102">
      <t>シヨウ</t>
    </rPh>
    <rPh sb="102" eb="104">
      <t>カイシ</t>
    </rPh>
    <rPh sb="105" eb="106">
      <t>フル</t>
    </rPh>
    <rPh sb="107" eb="109">
      <t>チク</t>
    </rPh>
    <rPh sb="118" eb="120">
      <t>リヨウ</t>
    </rPh>
    <rPh sb="122" eb="124">
      <t>ズイジ</t>
    </rPh>
    <rPh sb="124" eb="126">
      <t>チョウサ</t>
    </rPh>
    <rPh sb="134" eb="137">
      <t>ロウキュウカ</t>
    </rPh>
    <rPh sb="140" eb="141">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</si>
</sst>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61-4C08-A4E2-DDDEE9B62F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1461-4C08-A4E2-DDDEE9B62F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F6-41D5-8016-5E6BCC1E2A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E2F6-41D5-8016-5E6BCC1E2A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99.78</c:v>
                </c:pt>
                <c:pt idx="1">
                  <c:v>99.88</c:v>
                </c:pt>
                <c:pt idx="2">
                  <c:v>99.67</c:v>
                </c:pt>
                <c:pt idx="3">
                  <c:v>99.57</c:v>
                </c:pt>
                <c:pt idx="4">
                  <c:v>99.16</c:v>
                </c:pt>
              </c:numCache>
            </c:numRef>
          </c:val>
          <c:extLst>
            <c:ext xmlns:c16="http://schemas.microsoft.com/office/drawing/2014/chart" uri="{C3380CC4-5D6E-409C-BE32-E72D297353CC}">
              <c16:uniqueId val="{00000000-A7E6-45EB-9B7A-A970AC3F1C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A7E6-45EB-9B7A-A970AC3F1C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110.08</c:v>
                </c:pt>
                <c:pt idx="1">
                  <c:v>103.23</c:v>
                </c:pt>
                <c:pt idx="2">
                  <c:v>100.3</c:v>
                </c:pt>
                <c:pt idx="3">
                  <c:v>98.69</c:v>
                </c:pt>
                <c:pt idx="4">
                  <c:v>98.46</c:v>
                </c:pt>
              </c:numCache>
            </c:numRef>
          </c:val>
          <c:extLst>
            <c:ext xmlns:c16="http://schemas.microsoft.com/office/drawing/2014/chart" uri="{C3380CC4-5D6E-409C-BE32-E72D297353CC}">
              <c16:uniqueId val="{00000000-52D0-4194-81E3-5BB413D3AE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D0-4194-81E3-5BB413D3AE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B4-4C51-A043-05D34CD90F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4-4C51-A043-05D34CD90F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ED-44CF-BDED-5AE4CE71DC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ED-44CF-BDED-5AE4CE71DC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64-4D82-920A-9E46BC7C608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64-4D82-920A-9E46BC7C608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6-4979-BF2C-9BBE8279E1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6-4979-BF2C-9BBE8279E1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213.55</c:v>
                </c:pt>
                <c:pt idx="1">
                  <c:v>166.5</c:v>
                </c:pt>
                <c:pt idx="2">
                  <c:v>160.66999999999999</c:v>
                </c:pt>
                <c:pt idx="3">
                  <c:v>131.16</c:v>
                </c:pt>
                <c:pt idx="4">
                  <c:v>152.02000000000001</c:v>
                </c:pt>
              </c:numCache>
            </c:numRef>
          </c:val>
          <c:extLst>
            <c:ext xmlns:c16="http://schemas.microsoft.com/office/drawing/2014/chart" uri="{C3380CC4-5D6E-409C-BE32-E72D297353CC}">
              <c16:uniqueId val="{00000000-ECD7-4143-986A-F14E013A8A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ECD7-4143-986A-F14E013A8A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99.41</c:v>
                </c:pt>
                <c:pt idx="1">
                  <c:v>99.06</c:v>
                </c:pt>
                <c:pt idx="2">
                  <c:v>103.17</c:v>
                </c:pt>
                <c:pt idx="3">
                  <c:v>100</c:v>
                </c:pt>
                <c:pt idx="4">
                  <c:v>100</c:v>
                </c:pt>
              </c:numCache>
            </c:numRef>
          </c:val>
          <c:extLst>
            <c:ext xmlns:c16="http://schemas.microsoft.com/office/drawing/2014/chart" uri="{C3380CC4-5D6E-409C-BE32-E72D297353CC}">
              <c16:uniqueId val="{00000000-10A7-46A8-88E8-B58532F30A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10A7-46A8-88E8-B58532F30A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154.93</c:v>
                </c:pt>
                <c:pt idx="4">
                  <c:v>150.91999999999999</c:v>
                </c:pt>
              </c:numCache>
            </c:numRef>
          </c:val>
          <c:extLst>
            <c:ext xmlns:c16="http://schemas.microsoft.com/office/drawing/2014/chart" uri="{C3380CC4-5D6E-409C-BE32-E72D297353CC}">
              <c16:uniqueId val="{00000000-801F-49E8-9393-D812E819AC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801F-49E8-9393-D812E819AC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大田原市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70896</v>
      </c>
      <c r="AM8" s="51"/>
      <c r="AN8" s="51"/>
      <c r="AO8" s="51"/>
      <c r="AP8" s="51"/>
      <c r="AQ8" s="51"/>
      <c r="AR8" s="51"/>
      <c r="AS8" s="51"/>
      <c r="AT8" s="46">
        <f>データ!T6</f>
        <v>354.36</v>
      </c>
      <c r="AU8" s="46"/>
      <c r="AV8" s="46"/>
      <c r="AW8" s="46"/>
      <c r="AX8" s="46"/>
      <c r="AY8" s="46"/>
      <c r="AZ8" s="46"/>
      <c r="BA8" s="46"/>
      <c r="BB8" s="46">
        <f>データ!U6</f>
        <v>200.07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45.07</v>
      </c>
      <c r="Q10" s="46"/>
      <c r="R10" s="46"/>
      <c r="S10" s="46"/>
      <c r="T10" s="46"/>
      <c r="U10" s="46"/>
      <c r="V10" s="46"/>
      <c r="W10" s="46">
        <f>データ!Q6</f>
        <v>64.849999999999994</v>
      </c>
      <c r="X10" s="46"/>
      <c r="Y10" s="46"/>
      <c r="Z10" s="46"/>
      <c r="AA10" s="46"/>
      <c r="AB10" s="46"/>
      <c r="AC10" s="46"/>
      <c r="AD10" s="51">
        <f>データ!R6</f>
        <v>2750</v>
      </c>
      <c r="AE10" s="51"/>
      <c r="AF10" s="51"/>
      <c r="AG10" s="51"/>
      <c r="AH10" s="51"/>
      <c r="AI10" s="51"/>
      <c r="AJ10" s="51"/>
      <c r="AK10" s="2"/>
      <c r="AL10" s="51">
        <f>データ!V6</f>
        <v>31865</v>
      </c>
      <c r="AM10" s="51"/>
      <c r="AN10" s="51"/>
      <c r="AO10" s="51"/>
      <c r="AP10" s="51"/>
      <c r="AQ10" s="51"/>
      <c r="AR10" s="51"/>
      <c r="AS10" s="51"/>
      <c r="AT10" s="46">
        <f>データ!W6</f>
        <v>11.69</v>
      </c>
      <c r="AU10" s="46"/>
      <c r="AV10" s="46"/>
      <c r="AW10" s="46"/>
      <c r="AX10" s="46"/>
      <c r="AY10" s="46"/>
      <c r="AZ10" s="46"/>
      <c r="BA10" s="46"/>
      <c r="BB10" s="46">
        <f>データ!X6</f>
        <v>2725.83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C6V0oXmzgsb6MAOB65MPpoY51eCr8iyTRPGw5L2XZ0os26yUW9pU57V8qFryygS0CRA3gwbWc5AvvJ+msxLX9Q==" saltValue="3XOwGOXyCpKE13SpO0/Y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92100</v>
      </c>
      <c r="D6" s="33">
        <f t="shared" si="3"/>
        <v>47</v>
      </c>
      <c r="E6" s="33">
        <f t="shared" si="3"/>
        <v>17</v>
      </c>
      <c r="F6" s="33">
        <f t="shared" si="3"/>
        <v>1</v>
      </c>
      <c r="G6" s="33">
        <f t="shared" si="3"/>
        <v>0</v>
      </c>
      <c r="H6" s="33" t="str">
        <f t="shared" si="3"/>
        <v>栃木県　大田原市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45.07</v>
      </c>
      <c r="Q6" s="34">
        <f t="shared" si="3"/>
        <v>64.849999999999994</v>
      </c>
      <c r="R6" s="34">
        <f t="shared" si="3"/>
        <v>2750</v>
      </c>
      <c r="S6" s="34">
        <f t="shared" si="3"/>
        <v>70896</v>
      </c>
      <c r="T6" s="34">
        <f t="shared" si="3"/>
        <v>354.36</v>
      </c>
      <c r="U6" s="34">
        <f t="shared" si="3"/>
        <v>200.07</v>
      </c>
      <c r="V6" s="34">
        <f t="shared" si="3"/>
        <v>31865</v>
      </c>
      <c r="W6" s="34">
        <f t="shared" si="3"/>
        <v>11.69</v>
      </c>
      <c r="X6" s="34">
        <f t="shared" si="3"/>
        <v>2725.83</v>
      </c>
      <c r="Y6" s="35">
        <f>IF(Y7="",NA(),Y7)</f>
        <v>110.08</v>
      </c>
      <c r="Z6" s="35">
        <f t="shared" ref="Z6:AH6" si="4">IF(Z7="",NA(),Z7)</f>
        <v>103.23</v>
      </c>
      <c r="AA6" s="35">
        <f t="shared" si="4"/>
        <v>100.3</v>
      </c>
      <c r="AB6" s="35">
        <f t="shared" si="4"/>
        <v>98.69</v>
      </c>
      <c r="AC6" s="35">
        <f t="shared" si="4"/>
        <v>98.46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213.55</v>
      </c>
      <c r="BG6" s="35">
        <f t="shared" ref="BG6:BO6" si="7">IF(BG7="",NA(),BG7)</f>
        <v>166.5</v>
      </c>
      <c r="BH6" s="35">
        <f t="shared" si="7"/>
        <v>160.66999999999999</v>
      </c>
      <c r="BI6" s="35">
        <f t="shared" si="7"/>
        <v>131.16</v>
      </c>
      <c r="BJ6" s="35">
        <f t="shared" si="7"/>
        <v>152.02000000000001</v>
      </c>
      <c r="BK6" s="35">
        <f t="shared" si="7"/>
        <v>848.31</v>
      </c>
      <c r="BL6" s="35">
        <f t="shared" si="7"/>
        <v>774.99</v>
      </c>
      <c r="BM6" s="35">
        <f t="shared" si="7"/>
        <v>799.41</v>
      </c>
      <c r="BN6" s="35">
        <f t="shared" si="7"/>
        <v>820.36</v>
      </c>
      <c r="BO6" s="35">
        <f t="shared" si="7"/>
        <v>847.44</v>
      </c>
      <c r="BP6" s="34" t="str">
        <f>IF(BP7="","",IF(BP7="-","【-】","【"&amp;SUBSTITUTE(TEXT(BP7,"#,##0.00"),"-","△")&amp;"】"))</f>
        <v>【682.51】</v>
      </c>
      <c r="BQ6" s="35">
        <f>IF(BQ7="",NA(),BQ7)</f>
        <v>99.41</v>
      </c>
      <c r="BR6" s="35">
        <f t="shared" ref="BR6:BZ6" si="8">IF(BR7="",NA(),BR7)</f>
        <v>99.06</v>
      </c>
      <c r="BS6" s="35">
        <f t="shared" si="8"/>
        <v>103.17</v>
      </c>
      <c r="BT6" s="35">
        <f t="shared" si="8"/>
        <v>100</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150</v>
      </c>
      <c r="CC6" s="35">
        <f t="shared" ref="CC6:CK6" si="9">IF(CC7="",NA(),CC7)</f>
        <v>150</v>
      </c>
      <c r="CD6" s="35">
        <f t="shared" si="9"/>
        <v>150</v>
      </c>
      <c r="CE6" s="35">
        <f t="shared" si="9"/>
        <v>154.93</v>
      </c>
      <c r="CF6" s="35">
        <f t="shared" si="9"/>
        <v>150.91999999999999</v>
      </c>
      <c r="CG6" s="35">
        <f t="shared" si="9"/>
        <v>165.45</v>
      </c>
      <c r="CH6" s="35">
        <f t="shared" si="9"/>
        <v>161.54</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99.78</v>
      </c>
      <c r="CY6" s="35">
        <f t="shared" ref="CY6:DG6" si="11">IF(CY7="",NA(),CY7)</f>
        <v>99.88</v>
      </c>
      <c r="CZ6" s="35">
        <f t="shared" si="11"/>
        <v>99.67</v>
      </c>
      <c r="DA6" s="35">
        <f t="shared" si="11"/>
        <v>99.57</v>
      </c>
      <c r="DB6" s="35">
        <f t="shared" si="11"/>
        <v>99.16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92100</v>
      </c>
      <c r="D7" s="37">
        <v>47</v>
      </c>
      <c r="E7" s="37">
        <v>17</v>
      </c>
      <c r="F7" s="37">
        <v>1</v>
      </c>
      <c r="G7" s="37">
        <v>0</v>
      </c>
      <c r="H7" s="37" t="s">
        <v>98</v>
      </c>
      <c r="I7" s="37" t="s">
        <v>99</v>
      </c>
      <c r="J7" s="37" t="s">
        <v>100</v>
      </c>
      <c r="K7" s="37" t="s">
        <v>101</v>
      </c>
      <c r="L7" s="37" t="s">
        <v>102</v>
      </c>
      <c r="M7" s="37" t="s">
        <v>103</v>
      </c>
      <c r="N7" s="38" t="s">
        <v>104</v>
      </c>
      <c r="O7" s="38" t="s">
        <v>105</v>
      </c>
      <c r="P7" s="38">
        <v>45.07</v>
      </c>
      <c r="Q7" s="38">
        <v>64.849999999999994</v>
      </c>
      <c r="R7" s="38">
        <v>2750</v>
      </c>
      <c r="S7" s="38">
        <v>70896</v>
      </c>
      <c r="T7" s="38">
        <v>354.36</v>
      </c>
      <c r="U7" s="38">
        <v>200.07</v>
      </c>
      <c r="V7" s="38">
        <v>31865</v>
      </c>
      <c r="W7" s="38">
        <v>11.69</v>
      </c>
      <c r="X7" s="38">
        <v>2725.83</v>
      </c>
      <c r="Y7" s="38">
        <v>110.08</v>
      </c>
      <c r="Z7" s="38">
        <v>103.23</v>
      </c>
      <c r="AA7" s="38">
        <v>100.3</v>
      </c>
      <c r="AB7" s="38">
        <v>98.69</v>
      </c>
      <c r="AC7" s="38">
        <v>98.46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213.55</v>
      </c>
      <c r="BG7" s="38">
        <v>166.5</v>
      </c>
      <c r="BH7" s="38">
        <v>160.66999999999999</v>
      </c>
      <c r="BI7" s="38">
        <v>131.16</v>
      </c>
      <c r="BJ7" s="38">
        <v>152.02000000000001</v>
      </c>
      <c r="BK7" s="38">
        <v>848.31</v>
      </c>
      <c r="BL7" s="38">
        <v>774.99</v>
      </c>
      <c r="BM7" s="38">
        <v>799.41</v>
      </c>
      <c r="BN7" s="38">
        <v>820.36</v>
      </c>
      <c r="BO7" s="38">
        <v>847.44</v>
      </c>
      <c r="BP7" s="38">
        <v>682.51</v>
      </c>
      <c r="BQ7" s="38">
        <v>99.41</v>
      </c>
      <c r="BR7" s="38">
        <v>99.06</v>
      </c>
      <c r="BS7" s="38">
        <v>103.17</v>
      </c>
      <c r="BT7" s="38">
        <v>100</v>
      </c>
      <c r="BU7" s="38">
        <v>100</v>
      </c>
      <c r="BV7" s="38">
        <v>94.38</v>
      </c>
      <c r="BW7" s="38">
        <v>96.57</v>
      </c>
      <c r="BX7" s="38">
        <v>96.54</v>
      </c>
      <c r="BY7" s="38">
        <v>95.4</v>
      </c>
      <c r="BZ7" s="38">
        <v>94.69</v>
      </c>
      <c r="CA7" s="38">
        <v>100.34</v>
      </c>
      <c r="CB7" s="38">
        <v>150</v>
      </c>
      <c r="CC7" s="38">
        <v>150</v>
      </c>
      <c r="CD7" s="38">
        <v>150</v>
      </c>
      <c r="CE7" s="38">
        <v>154.93</v>
      </c>
      <c r="CF7" s="38">
        <v>150.91999999999999</v>
      </c>
      <c r="CG7" s="38">
        <v>165.45</v>
      </c>
      <c r="CH7" s="38">
        <v>161.54</v>
      </c>
      <c r="CI7" s="38">
        <v>162.81</v>
      </c>
      <c r="CJ7" s="38">
        <v>163.19999999999999</v>
      </c>
      <c r="CK7" s="38">
        <v>159.78</v>
      </c>
      <c r="CL7" s="38">
        <v>136.15</v>
      </c>
      <c r="CM7" s="38" t="s">
        <v>104</v>
      </c>
      <c r="CN7" s="38" t="s">
        <v>104</v>
      </c>
      <c r="CO7" s="38" t="s">
        <v>104</v>
      </c>
      <c r="CP7" s="38" t="s">
        <v>104</v>
      </c>
      <c r="CQ7" s="38" t="s">
        <v>104</v>
      </c>
      <c r="CR7" s="38">
        <v>65.62</v>
      </c>
      <c r="CS7" s="38">
        <v>64.67</v>
      </c>
      <c r="CT7" s="38">
        <v>64.959999999999994</v>
      </c>
      <c r="CU7" s="38">
        <v>65.040000000000006</v>
      </c>
      <c r="CV7" s="38">
        <v>68.31</v>
      </c>
      <c r="CW7" s="38">
        <v>59.64</v>
      </c>
      <c r="CX7" s="38">
        <v>99.78</v>
      </c>
      <c r="CY7" s="38">
        <v>99.88</v>
      </c>
      <c r="CZ7" s="38">
        <v>99.67</v>
      </c>
      <c r="DA7" s="38">
        <v>99.57</v>
      </c>
      <c r="DB7" s="38">
        <v>99.16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2021-01-20T02:30:07Z</cp:lastPrinted>
  <dcterms:created xsi:type="dcterms:W3CDTF">2020-12-04T02:44:05Z</dcterms:created>
  <dcterms:modified xsi:type="dcterms:W3CDTF">2021-02-20T02:06:07Z</dcterms:modified>
  <cp:category/>
</cp:coreProperties>
</file>