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ZHzYccWsBIUQbpzbrnJpwp/AybS3tpd/Lc/VRINnLgNWgGnN5SZtkg/ByOAQZeFFNKtNk1nVuuntPeKJXQJZQ==" workbookSaltValue="x3TYGYbUQU0ucHrAgrJmM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H6" i="5" l="1"/>
  <c r="EO6" i="5" l="1"/>
  <c r="EN6" i="5"/>
  <c r="EM6" i="5"/>
  <c r="EL6" i="5"/>
  <c r="EK6" i="5"/>
  <c r="EJ6" i="5"/>
  <c r="EI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<sst xmlns="http://schemas.openxmlformats.org/spreadsheetml/2006/main" count="245" uniqueCount="126">
  <si>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</si>
  <si>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</si>
  <si>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</si>
  <si>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</si>
  <si>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</si>
  <si>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</si>
  <si>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</si>
  <si>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</si>
  <si>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</si>
  <si>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</si>
  <si>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</si>
  <si>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</si>
  <si>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</si>
  <si>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</si>
  <si>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</si>
  <si>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</si>
  <si>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</si>
  <si>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</si>
  <si>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</si>
  <si>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</si>
  <si>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</si>
  <si>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</si>
  <si>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</si>
  <si>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</si>
  <si>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</si>
  <si>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</si>
  <si>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</si>
  <si>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</si>
  <si>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</si>
  <si>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</si>
  <si>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</si>
  <si>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</si>
  <si>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</si>
  <si>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</si>
  <si>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</si>
  <si>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</si>
  <si>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</si>
  <si>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</si>
  <si>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</si>
  <si>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</si>
  <si>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</si>
  <si>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</si>
  <si>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</si>
  <si>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</si>
  <si>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</si>
  <si>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</si>
  <si>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</si>
  <si>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</si>
  <si>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</si>
  <si>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</si>
  <si>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</si>
  <si>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</si>
  <si>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</si>
  <si>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</si>
  <si>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</si>
  <si>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</si>
  <si>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</si>
  <si>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</si>
  <si>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</si>
  <si>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</si>
  <si>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</si>
  <si>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</si>
  <si>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</si>
  <si>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</si>
  <si>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</si>
  <si>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</si>
  <si>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</si>
  <si>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</si>
  <si>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</si>
  <si>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</si>
  <si>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</si>
  <si>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</si>
  <si>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</si>
  <si>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</si>
  <si>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</si>
  <si>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</si>
  <si>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</si>
  <si>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</si>
  <si>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</si>
  <si>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</si>
  <si>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</si>
  <si>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</si>
  <si>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</si>
  <si>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</si>
  <si>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</si>
  <si>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</si>
  <si>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</si>
  <si>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</si>
  <si>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</si>
  <si>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</si>
  <si>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</si>
  <si>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</si>
  <si>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</si>
  <si>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</si>
  <si>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</si>
  <si>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</si>
  <si>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</si>
  <si>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</si>
  <si>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</si>
  <si>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</si>
  <si>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</si>
  <si>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</si>
  <si>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</si>
  <si>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</si>
  <si>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</si>
  <si>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</si>
  <si>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</si>
  <si>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</si>
  <si>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</si>
  <si>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</si>
  <si>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</si>
  <si>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</si>
  <si>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</si>
  <si>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</si>
  <si>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</si>
  <si>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</si>
  <si>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</si>
  <si>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</si>
  <si>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</si>
  <si>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</si>
  <si>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</si>
  <si>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</si>
  <si>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</si>
  <si>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①収益的収支比率については、使用料以外の収入もありますが、100％を超えており良好な状態です。
④企業債残高対事業規模比率は、使用料収入に対する債務残高の比率を示しており、下水道整備を継続しておりますので、債務残高はほぼ横ばいです。
⑤経費回収率については、100％超えており、良好な状態と言えます。
⑥汚水処理原価は、類似団体平均値を下回っておりますので、比較的効率的に汚水処理されています。
⑦施設利用率は、汚水処理場に関する指標です。公共下水道は栃木県の処理施設を利用しておりますので、該当数値はありません。
⑧水洗化率は、下水道区域内の接続率です。ほぼ100％に達していることから、効率的な整備が実施されていると言えます。</t>
    <rPh sb="14" eb="17">
      <t>シヨウリョウ</t>
    </rPh>
    <rPh sb="17" eb="19">
      <t>イガイ</t>
    </rPh>
    <rPh sb="20" eb="22">
      <t>シュウニュウ</t>
    </rPh>
    <rPh sb="34" eb="35">
      <t>コ</t>
    </rPh>
    <rPh sb="39" eb="41">
      <t>リョウコウ</t>
    </rPh>
    <rPh sb="42" eb="44">
      <t>ジョウタイ</t>
    </rPh>
    <rPh sb="133" eb="134">
      <t>コ</t>
    </rPh>
    <rPh sb="139" eb="141">
      <t>リョウコウ</t>
    </rPh>
    <rPh sb="142" eb="144">
      <t>ジョウタイ</t>
    </rPh>
    <rPh sb="145" eb="146">
      <t>イ</t>
    </rPh>
    <rPh sb="152" eb="154">
      <t>オスイ</t>
    </rPh>
    <rPh sb="154" eb="156">
      <t>ショリ</t>
    </rPh>
    <rPh sb="156" eb="158">
      <t>ゲンカ</t>
    </rPh>
    <rPh sb="160" eb="162">
      <t>ルイジ</t>
    </rPh>
    <rPh sb="162" eb="164">
      <t>ダンタイ</t>
    </rPh>
    <rPh sb="164" eb="167">
      <t>ヘイキンチ</t>
    </rPh>
    <rPh sb="168" eb="170">
      <t>シタマワ</t>
    </rPh>
    <rPh sb="179" eb="182">
      <t>ヒカクテキ</t>
    </rPh>
    <rPh sb="182" eb="184">
      <t>コウリツ</t>
    </rPh>
    <rPh sb="184" eb="185">
      <t>テキ</t>
    </rPh>
    <rPh sb="186" eb="188">
      <t>オスイ</t>
    </rPh>
    <rPh sb="188" eb="190">
      <t>ショリ</t>
    </rPh>
    <rPh sb="199" eb="201">
      <t>シセツ</t>
    </rPh>
    <rPh sb="201" eb="203">
      <t>リヨウ</t>
    </rPh>
    <rPh sb="203" eb="204">
      <t>リツ</t>
    </rPh>
    <rPh sb="206" eb="208">
      <t>オスイ</t>
    </rPh>
    <rPh sb="208" eb="210">
      <t>ショリ</t>
    </rPh>
    <rPh sb="210" eb="211">
      <t>ジョウ</t>
    </rPh>
    <rPh sb="212" eb="213">
      <t>カン</t>
    </rPh>
    <rPh sb="215" eb="217">
      <t>シヒョウ</t>
    </rPh>
    <rPh sb="220" eb="222">
      <t>コウキョウ</t>
    </rPh>
    <rPh sb="222" eb="225">
      <t>ゲスイドウ</t>
    </rPh>
    <rPh sb="226" eb="229">
      <t>トチギケン</t>
    </rPh>
    <rPh sb="230" eb="232">
      <t>ショリ</t>
    </rPh>
    <rPh sb="232" eb="234">
      <t>シセツ</t>
    </rPh>
    <rPh sb="235" eb="237">
      <t>リヨウ</t>
    </rPh>
    <rPh sb="246" eb="248">
      <t>ガイトウ</t>
    </rPh>
    <rPh sb="248" eb="250">
      <t>スウチ</t>
    </rPh>
    <rPh sb="259" eb="261">
      <t>スイセン</t>
    </rPh>
    <rPh sb="261" eb="262">
      <t>カ</t>
    </rPh>
    <rPh sb="262" eb="263">
      <t>リツ</t>
    </rPh>
    <rPh sb="265" eb="268">
      <t>ゲスイドウ</t>
    </rPh>
    <rPh sb="268" eb="270">
      <t>クイキ</t>
    </rPh>
    <rPh sb="270" eb="271">
      <t>ナイ</t>
    </rPh>
    <rPh sb="272" eb="274">
      <t>セツゾク</t>
    </rPh>
    <rPh sb="274" eb="275">
      <t>リツ</t>
    </rPh>
    <rPh sb="285" eb="286">
      <t>タッ</t>
    </rPh>
    <rPh sb="295" eb="297">
      <t>コウリツ</t>
    </rPh>
    <rPh sb="297" eb="298">
      <t>テキ</t>
    </rPh>
    <rPh sb="299" eb="301">
      <t>セイビ</t>
    </rPh>
    <rPh sb="302" eb="304">
      <t>ジッシ</t>
    </rPh>
    <rPh sb="310" eb="311">
      <t>イ</t>
    </rPh>
    <phoneticPr fontId="4"/>
  </si>
  <si>
    <t>　大田原市の公共下水道は、昭和58年に開始しており、約35年経過しております。下水道管の耐用年数は50年ですので、耐用年数が経過した下水道管は無く、老朽化による修繕の実績はありません。
　市では、使用開始が古い地区からテレビカメラを利用して随時調査しておりますが、老朽化などは見られておりません。</t>
    <rPh sb="1" eb="5">
      <t>オ</t>
    </rPh>
    <rPh sb="6" eb="8">
      <t>コウキョウ</t>
    </rPh>
    <rPh sb="8" eb="11">
      <t>ゲスイドウ</t>
    </rPh>
    <rPh sb="13" eb="15">
      <t>ショウワ</t>
    </rPh>
    <rPh sb="17" eb="18">
      <t>ネン</t>
    </rPh>
    <rPh sb="19" eb="21">
      <t>カイシ</t>
    </rPh>
    <rPh sb="26" eb="27">
      <t>ヤク</t>
    </rPh>
    <rPh sb="29" eb="30">
      <t>ネン</t>
    </rPh>
    <rPh sb="30" eb="32">
      <t>ケイカ</t>
    </rPh>
    <rPh sb="39" eb="42">
      <t>ゲスイドウ</t>
    </rPh>
    <rPh sb="42" eb="43">
      <t>カン</t>
    </rPh>
    <rPh sb="44" eb="46">
      <t>タイヨウ</t>
    </rPh>
    <rPh sb="46" eb="48">
      <t>ネンスウ</t>
    </rPh>
    <rPh sb="51" eb="52">
      <t>ネン</t>
    </rPh>
    <rPh sb="57" eb="59">
      <t>タイヨウ</t>
    </rPh>
    <rPh sb="59" eb="61">
      <t>ネンスウ</t>
    </rPh>
    <rPh sb="62" eb="64">
      <t>ケイカ</t>
    </rPh>
    <rPh sb="66" eb="69">
      <t>ゲスイドウ</t>
    </rPh>
    <rPh sb="69" eb="70">
      <t>カン</t>
    </rPh>
    <rPh sb="71" eb="72">
      <t>ナ</t>
    </rPh>
    <rPh sb="74" eb="77">
      <t>ロウキュウカ</t>
    </rPh>
    <rPh sb="80" eb="82">
      <t>シュウゼン</t>
    </rPh>
    <rPh sb="83" eb="85">
      <t>ジッセキ</t>
    </rPh>
    <rPh sb="94" eb="95">
      <t>シ</t>
    </rPh>
    <rPh sb="98" eb="100">
      <t>シヨウ</t>
    </rPh>
    <rPh sb="100" eb="102">
      <t>カイシ</t>
    </rPh>
    <rPh sb="103" eb="104">
      <t>フル</t>
    </rPh>
    <rPh sb="105" eb="107">
      <t>チク</t>
    </rPh>
    <rPh sb="116" eb="118">
      <t>リヨウ</t>
    </rPh>
    <rPh sb="120" eb="122">
      <t>ズイジ</t>
    </rPh>
    <rPh sb="122" eb="124">
      <t>チョウサ</t>
    </rPh>
    <rPh sb="132" eb="135">
      <t>ロウキュウカ</t>
    </rPh>
    <rPh sb="138" eb="139">
      <t>ミ</t>
    </rPh>
    <phoneticPr fontId="4"/>
  </si>
  <si>
    <t>　この事業の経営状況としましては、収益的収支比率、経費回収率ともに良好な状態と言えます。
　今後も、収益の確保、施設の改築や更新を計画的に取り組み、経営健全化に努めます。</t>
    <rPh sb="3" eb="5">
      <t>ジギョウ</t>
    </rPh>
    <rPh sb="6" eb="8">
      <t>ケイエイ</t>
    </rPh>
    <rPh sb="8" eb="10">
      <t>ジョウキョウ</t>
    </rPh>
    <rPh sb="33" eb="35">
      <t>リョウコウ</t>
    </rPh>
    <rPh sb="36" eb="38">
      <t>ジョウタイ</t>
    </rPh>
    <rPh sb="39" eb="40">
      <t>イ</t>
    </rPh>
    <rPh sb="46" eb="48">
      <t>コンゴ</t>
    </rPh>
    <rPh sb="50" eb="52">
      <t>シュウエキ</t>
    </rPh>
    <rPh sb="53" eb="55">
      <t>カクホ</t>
    </rPh>
    <rPh sb="56" eb="58">
      <t>シセツ</t>
    </rPh>
    <rPh sb="59" eb="61">
      <t>カイチク</t>
    </rPh>
    <rPh sb="62" eb="64">
      <t>コウシン</t>
    </rPh>
    <rPh sb="65" eb="68">
      <t>ケイカクテキ</t>
    </rPh>
    <rPh sb="69" eb="70">
      <t>ト</t>
    </rPh>
    <rPh sb="71" eb="72">
      <t>ク</t>
    </rPh>
    <rPh sb="74" eb="76">
      <t>ケイエイ</t>
    </rPh>
    <rPh sb="76" eb="79">
      <t>ケンゼンカ</t>
    </rPh>
    <rPh sb="80" eb="8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</si>
</sst>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9E-47FA-ACF2-2C5B8C6722FC}"/>
            </c:ext>
          </c:extLst>
        </c:ser>
        <c:dLbls>
          <c:showLegendKey val="0"/>
          <c:showVal val="0"/>
          <c:showCatName val="0"/>
          <c:showSerName val="0"/>
          <c:showPercent val="0"/>
          <c:showBubbleSize val="0"/>
        </c:dLbls>
        <c:gapWidth val="150"/>
        <c:axId val="189453544"/>
        <c:axId val="13027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039E-47FA-ACF2-2C5B8C6722FC}"/>
            </c:ext>
          </c:extLst>
        </c:ser>
        <c:dLbls>
          <c:showLegendKey val="0"/>
          <c:showVal val="0"/>
          <c:showCatName val="0"/>
          <c:showSerName val="0"/>
          <c:showPercent val="0"/>
          <c:showBubbleSize val="0"/>
        </c:dLbls>
        <c:marker val="1"/>
        <c:smooth val="0"/>
        <c:axId val="189453544"/>
        <c:axId val="130272808"/>
      </c:lineChart>
      <c:dateAx>
        <c:axId val="189453544"/>
        <c:scaling>
          <c:orientation val="minMax"/>
        </c:scaling>
        <c:delete val="1"/>
        <c:axPos val="b"/>
        <c:numFmt formatCode="ge" sourceLinked="1"/>
        <c:majorTickMark val="none"/>
        <c:minorTickMark val="none"/>
        <c:tickLblPos val="none"/>
        <c:crossAx val="130272808"/>
        <c:crosses val="autoZero"/>
        <c:auto val="1"/>
        <c:lblOffset val="100"/>
        <c:baseTimeUnit val="years"/>
      </c:dateAx>
      <c:valAx>
        <c:axId val="13027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5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5D-4ACF-95EC-077FBDE91FA8}"/>
            </c:ext>
          </c:extLst>
        </c:ser>
        <c:dLbls>
          <c:showLegendKey val="0"/>
          <c:showVal val="0"/>
          <c:showCatName val="0"/>
          <c:showSerName val="0"/>
          <c:showPercent val="0"/>
          <c:showBubbleSize val="0"/>
        </c:dLbls>
        <c:gapWidth val="150"/>
        <c:axId val="190893872"/>
        <c:axId val="19089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F05D-4ACF-95EC-077FBDE91FA8}"/>
            </c:ext>
          </c:extLst>
        </c:ser>
        <c:dLbls>
          <c:showLegendKey val="0"/>
          <c:showVal val="0"/>
          <c:showCatName val="0"/>
          <c:showSerName val="0"/>
          <c:showPercent val="0"/>
          <c:showBubbleSize val="0"/>
        </c:dLbls>
        <c:marker val="1"/>
        <c:smooth val="0"/>
        <c:axId val="190893872"/>
        <c:axId val="190894264"/>
      </c:lineChart>
      <c:dateAx>
        <c:axId val="190893872"/>
        <c:scaling>
          <c:orientation val="minMax"/>
        </c:scaling>
        <c:delete val="1"/>
        <c:axPos val="b"/>
        <c:numFmt formatCode="ge" sourceLinked="1"/>
        <c:majorTickMark val="none"/>
        <c:minorTickMark val="none"/>
        <c:tickLblPos val="none"/>
        <c:crossAx val="190894264"/>
        <c:crosses val="autoZero"/>
        <c:auto val="1"/>
        <c:lblOffset val="100"/>
        <c:baseTimeUnit val="years"/>
      </c:dateAx>
      <c:valAx>
        <c:axId val="19089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9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99.37</c:v>
                </c:pt>
                <c:pt idx="1">
                  <c:v>99.57</c:v>
                </c:pt>
                <c:pt idx="2">
                  <c:v>99.78</c:v>
                </c:pt>
                <c:pt idx="3">
                  <c:v>99.88</c:v>
                </c:pt>
                <c:pt idx="4">
                  <c:v>99.67</c:v>
                </c:pt>
              </c:numCache>
            </c:numRef>
          </c:val>
          <c:extLst xmlns:c16r2="http://schemas.microsoft.com/office/drawing/2015/06/chart">
            <c:ext xmlns:c16="http://schemas.microsoft.com/office/drawing/2014/chart" uri="{C3380CC4-5D6E-409C-BE32-E72D297353CC}">
              <c16:uniqueId val="{00000000-9C48-42A2-9FC0-E7E13D99625A}"/>
            </c:ext>
          </c:extLst>
        </c:ser>
        <c:dLbls>
          <c:showLegendKey val="0"/>
          <c:showVal val="0"/>
          <c:showCatName val="0"/>
          <c:showSerName val="0"/>
          <c:showPercent val="0"/>
          <c:showBubbleSize val="0"/>
        </c:dLbls>
        <c:gapWidth val="150"/>
        <c:axId val="190895440"/>
        <c:axId val="19089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9C48-42A2-9FC0-E7E13D99625A}"/>
            </c:ext>
          </c:extLst>
        </c:ser>
        <c:dLbls>
          <c:showLegendKey val="0"/>
          <c:showVal val="0"/>
          <c:showCatName val="0"/>
          <c:showSerName val="0"/>
          <c:showPercent val="0"/>
          <c:showBubbleSize val="0"/>
        </c:dLbls>
        <c:marker val="1"/>
        <c:smooth val="0"/>
        <c:axId val="190895440"/>
        <c:axId val="190895832"/>
      </c:lineChart>
      <c:dateAx>
        <c:axId val="190895440"/>
        <c:scaling>
          <c:orientation val="minMax"/>
        </c:scaling>
        <c:delete val="1"/>
        <c:axPos val="b"/>
        <c:numFmt formatCode="ge" sourceLinked="1"/>
        <c:majorTickMark val="none"/>
        <c:minorTickMark val="none"/>
        <c:tickLblPos val="none"/>
        <c:crossAx val="190895832"/>
        <c:crosses val="autoZero"/>
        <c:auto val="1"/>
        <c:lblOffset val="100"/>
        <c:baseTimeUnit val="years"/>
      </c:dateAx>
      <c:valAx>
        <c:axId val="19089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9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66.180000000000007</c:v>
                </c:pt>
                <c:pt idx="1">
                  <c:v>90</c:v>
                </c:pt>
                <c:pt idx="2">
                  <c:v>110.08</c:v>
                </c:pt>
                <c:pt idx="3">
                  <c:v>103.23</c:v>
                </c:pt>
                <c:pt idx="4">
                  <c:v>100.3</c:v>
                </c:pt>
              </c:numCache>
            </c:numRef>
          </c:val>
          <c:extLst xmlns:c16r2="http://schemas.microsoft.com/office/drawing/2015/06/chart">
            <c:ext xmlns:c16="http://schemas.microsoft.com/office/drawing/2014/chart" uri="{C3380CC4-5D6E-409C-BE32-E72D297353CC}">
              <c16:uniqueId val="{00000000-4FCA-4620-9E39-F935681A17E1}"/>
            </c:ext>
          </c:extLst>
        </c:ser>
        <c:dLbls>
          <c:showLegendKey val="0"/>
          <c:showVal val="0"/>
          <c:showCatName val="0"/>
          <c:showSerName val="0"/>
          <c:showPercent val="0"/>
          <c:showBubbleSize val="0"/>
        </c:dLbls>
        <c:gapWidth val="150"/>
        <c:axId val="190164064"/>
        <c:axId val="19048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CA-4620-9E39-F935681A17E1}"/>
            </c:ext>
          </c:extLst>
        </c:ser>
        <c:dLbls>
          <c:showLegendKey val="0"/>
          <c:showVal val="0"/>
          <c:showCatName val="0"/>
          <c:showSerName val="0"/>
          <c:showPercent val="0"/>
          <c:showBubbleSize val="0"/>
        </c:dLbls>
        <c:marker val="1"/>
        <c:smooth val="0"/>
        <c:axId val="190164064"/>
        <c:axId val="190482464"/>
      </c:lineChart>
      <c:dateAx>
        <c:axId val="190164064"/>
        <c:scaling>
          <c:orientation val="minMax"/>
        </c:scaling>
        <c:delete val="1"/>
        <c:axPos val="b"/>
        <c:numFmt formatCode="ge" sourceLinked="1"/>
        <c:majorTickMark val="none"/>
        <c:minorTickMark val="none"/>
        <c:tickLblPos val="none"/>
        <c:crossAx val="190482464"/>
        <c:crosses val="autoZero"/>
        <c:auto val="1"/>
        <c:lblOffset val="100"/>
        <c:baseTimeUnit val="years"/>
      </c:dateAx>
      <c:valAx>
        <c:axId val="1904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84-41A3-B73D-26B167CB47A5}"/>
            </c:ext>
          </c:extLst>
        </c:ser>
        <c:dLbls>
          <c:showLegendKey val="0"/>
          <c:showVal val="0"/>
          <c:showCatName val="0"/>
          <c:showSerName val="0"/>
          <c:showPercent val="0"/>
          <c:showBubbleSize val="0"/>
        </c:dLbls>
        <c:gapWidth val="150"/>
        <c:axId val="190495952"/>
        <c:axId val="19050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84-41A3-B73D-26B167CB47A5}"/>
            </c:ext>
          </c:extLst>
        </c:ser>
        <c:dLbls>
          <c:showLegendKey val="0"/>
          <c:showVal val="0"/>
          <c:showCatName val="0"/>
          <c:showSerName val="0"/>
          <c:showPercent val="0"/>
          <c:showBubbleSize val="0"/>
        </c:dLbls>
        <c:marker val="1"/>
        <c:smooth val="0"/>
        <c:axId val="190495952"/>
        <c:axId val="190508904"/>
      </c:lineChart>
      <c:dateAx>
        <c:axId val="190495952"/>
        <c:scaling>
          <c:orientation val="minMax"/>
        </c:scaling>
        <c:delete val="1"/>
        <c:axPos val="b"/>
        <c:numFmt formatCode="ge" sourceLinked="1"/>
        <c:majorTickMark val="none"/>
        <c:minorTickMark val="none"/>
        <c:tickLblPos val="none"/>
        <c:crossAx val="190508904"/>
        <c:crosses val="autoZero"/>
        <c:auto val="1"/>
        <c:lblOffset val="100"/>
        <c:baseTimeUnit val="years"/>
      </c:dateAx>
      <c:valAx>
        <c:axId val="19050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9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5D-4380-B512-28AD24ED6F45}"/>
            </c:ext>
          </c:extLst>
        </c:ser>
        <c:dLbls>
          <c:showLegendKey val="0"/>
          <c:showVal val="0"/>
          <c:showCatName val="0"/>
          <c:showSerName val="0"/>
          <c:showPercent val="0"/>
          <c:showBubbleSize val="0"/>
        </c:dLbls>
        <c:gapWidth val="150"/>
        <c:axId val="190488328"/>
        <c:axId val="19051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5D-4380-B512-28AD24ED6F45}"/>
            </c:ext>
          </c:extLst>
        </c:ser>
        <c:dLbls>
          <c:showLegendKey val="0"/>
          <c:showVal val="0"/>
          <c:showCatName val="0"/>
          <c:showSerName val="0"/>
          <c:showPercent val="0"/>
          <c:showBubbleSize val="0"/>
        </c:dLbls>
        <c:marker val="1"/>
        <c:smooth val="0"/>
        <c:axId val="190488328"/>
        <c:axId val="190519352"/>
      </c:lineChart>
      <c:dateAx>
        <c:axId val="190488328"/>
        <c:scaling>
          <c:orientation val="minMax"/>
        </c:scaling>
        <c:delete val="1"/>
        <c:axPos val="b"/>
        <c:numFmt formatCode="ge" sourceLinked="1"/>
        <c:majorTickMark val="none"/>
        <c:minorTickMark val="none"/>
        <c:tickLblPos val="none"/>
        <c:crossAx val="190519352"/>
        <c:crosses val="autoZero"/>
        <c:auto val="1"/>
        <c:lblOffset val="100"/>
        <c:baseTimeUnit val="years"/>
      </c:dateAx>
      <c:valAx>
        <c:axId val="19051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8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0C-4D3A-AFE1-A17301D5928B}"/>
            </c:ext>
          </c:extLst>
        </c:ser>
        <c:dLbls>
          <c:showLegendKey val="0"/>
          <c:showVal val="0"/>
          <c:showCatName val="0"/>
          <c:showSerName val="0"/>
          <c:showPercent val="0"/>
          <c:showBubbleSize val="0"/>
        </c:dLbls>
        <c:gapWidth val="150"/>
        <c:axId val="190636112"/>
        <c:axId val="19063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0C-4D3A-AFE1-A17301D5928B}"/>
            </c:ext>
          </c:extLst>
        </c:ser>
        <c:dLbls>
          <c:showLegendKey val="0"/>
          <c:showVal val="0"/>
          <c:showCatName val="0"/>
          <c:showSerName val="0"/>
          <c:showPercent val="0"/>
          <c:showBubbleSize val="0"/>
        </c:dLbls>
        <c:marker val="1"/>
        <c:smooth val="0"/>
        <c:axId val="190636112"/>
        <c:axId val="190636504"/>
      </c:lineChart>
      <c:dateAx>
        <c:axId val="190636112"/>
        <c:scaling>
          <c:orientation val="minMax"/>
        </c:scaling>
        <c:delete val="1"/>
        <c:axPos val="b"/>
        <c:numFmt formatCode="ge" sourceLinked="1"/>
        <c:majorTickMark val="none"/>
        <c:minorTickMark val="none"/>
        <c:tickLblPos val="none"/>
        <c:crossAx val="190636504"/>
        <c:crosses val="autoZero"/>
        <c:auto val="1"/>
        <c:lblOffset val="100"/>
        <c:baseTimeUnit val="years"/>
      </c:dateAx>
      <c:valAx>
        <c:axId val="19063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3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19-43ED-B925-D6FB8B0BB0D7}"/>
            </c:ext>
          </c:extLst>
        </c:ser>
        <c:dLbls>
          <c:showLegendKey val="0"/>
          <c:showVal val="0"/>
          <c:showCatName val="0"/>
          <c:showSerName val="0"/>
          <c:showPercent val="0"/>
          <c:showBubbleSize val="0"/>
        </c:dLbls>
        <c:gapWidth val="150"/>
        <c:axId val="190637680"/>
        <c:axId val="19063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19-43ED-B925-D6FB8B0BB0D7}"/>
            </c:ext>
          </c:extLst>
        </c:ser>
        <c:dLbls>
          <c:showLegendKey val="0"/>
          <c:showVal val="0"/>
          <c:showCatName val="0"/>
          <c:showSerName val="0"/>
          <c:showPercent val="0"/>
          <c:showBubbleSize val="0"/>
        </c:dLbls>
        <c:marker val="1"/>
        <c:smooth val="0"/>
        <c:axId val="190637680"/>
        <c:axId val="190638072"/>
      </c:lineChart>
      <c:dateAx>
        <c:axId val="190637680"/>
        <c:scaling>
          <c:orientation val="minMax"/>
        </c:scaling>
        <c:delete val="1"/>
        <c:axPos val="b"/>
        <c:numFmt formatCode="ge" sourceLinked="1"/>
        <c:majorTickMark val="none"/>
        <c:minorTickMark val="none"/>
        <c:tickLblPos val="none"/>
        <c:crossAx val="190638072"/>
        <c:crosses val="autoZero"/>
        <c:auto val="1"/>
        <c:lblOffset val="100"/>
        <c:baseTimeUnit val="years"/>
      </c:dateAx>
      <c:valAx>
        <c:axId val="19063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3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105.64</c:v>
                </c:pt>
                <c:pt idx="1">
                  <c:v>549.84</c:v>
                </c:pt>
                <c:pt idx="2">
                  <c:v>213.55</c:v>
                </c:pt>
                <c:pt idx="3">
                  <c:v>166.5</c:v>
                </c:pt>
                <c:pt idx="4">
                  <c:v>160.66999999999999</c:v>
                </c:pt>
              </c:numCache>
            </c:numRef>
          </c:val>
          <c:extLst xmlns:c16r2="http://schemas.microsoft.com/office/drawing/2015/06/chart">
            <c:ext xmlns:c16="http://schemas.microsoft.com/office/drawing/2014/chart" uri="{C3380CC4-5D6E-409C-BE32-E72D297353CC}">
              <c16:uniqueId val="{00000000-930F-4F6F-872C-584838577DBB}"/>
            </c:ext>
          </c:extLst>
        </c:ser>
        <c:dLbls>
          <c:showLegendKey val="0"/>
          <c:showVal val="0"/>
          <c:showCatName val="0"/>
          <c:showSerName val="0"/>
          <c:showPercent val="0"/>
          <c:showBubbleSize val="0"/>
        </c:dLbls>
        <c:gapWidth val="150"/>
        <c:axId val="190639248"/>
        <c:axId val="19063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930F-4F6F-872C-584838577DBB}"/>
            </c:ext>
          </c:extLst>
        </c:ser>
        <c:dLbls>
          <c:showLegendKey val="0"/>
          <c:showVal val="0"/>
          <c:showCatName val="0"/>
          <c:showSerName val="0"/>
          <c:showPercent val="0"/>
          <c:showBubbleSize val="0"/>
        </c:dLbls>
        <c:marker val="1"/>
        <c:smooth val="0"/>
        <c:axId val="190639248"/>
        <c:axId val="190639640"/>
      </c:lineChart>
      <c:dateAx>
        <c:axId val="190639248"/>
        <c:scaling>
          <c:orientation val="minMax"/>
        </c:scaling>
        <c:delete val="1"/>
        <c:axPos val="b"/>
        <c:numFmt formatCode="ge" sourceLinked="1"/>
        <c:majorTickMark val="none"/>
        <c:minorTickMark val="none"/>
        <c:tickLblPos val="none"/>
        <c:crossAx val="190639640"/>
        <c:crosses val="autoZero"/>
        <c:auto val="1"/>
        <c:lblOffset val="100"/>
        <c:baseTimeUnit val="years"/>
      </c:dateAx>
      <c:valAx>
        <c:axId val="19063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3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84.13</c:v>
                </c:pt>
                <c:pt idx="1">
                  <c:v>85.04</c:v>
                </c:pt>
                <c:pt idx="2">
                  <c:v>99.41</c:v>
                </c:pt>
                <c:pt idx="3">
                  <c:v>99.06</c:v>
                </c:pt>
                <c:pt idx="4">
                  <c:v>103.17</c:v>
                </c:pt>
              </c:numCache>
            </c:numRef>
          </c:val>
          <c:extLst xmlns:c16r2="http://schemas.microsoft.com/office/drawing/2015/06/chart">
            <c:ext xmlns:c16="http://schemas.microsoft.com/office/drawing/2014/chart" uri="{C3380CC4-5D6E-409C-BE32-E72D297353CC}">
              <c16:uniqueId val="{00000000-B7FE-46DE-B7B2-5BC06C5C12A5}"/>
            </c:ext>
          </c:extLst>
        </c:ser>
        <c:dLbls>
          <c:showLegendKey val="0"/>
          <c:showVal val="0"/>
          <c:showCatName val="0"/>
          <c:showSerName val="0"/>
          <c:showPercent val="0"/>
          <c:showBubbleSize val="0"/>
        </c:dLbls>
        <c:gapWidth val="150"/>
        <c:axId val="190640816"/>
        <c:axId val="19064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B7FE-46DE-B7B2-5BC06C5C12A5}"/>
            </c:ext>
          </c:extLst>
        </c:ser>
        <c:dLbls>
          <c:showLegendKey val="0"/>
          <c:showVal val="0"/>
          <c:showCatName val="0"/>
          <c:showSerName val="0"/>
          <c:showPercent val="0"/>
          <c:showBubbleSize val="0"/>
        </c:dLbls>
        <c:marker val="1"/>
        <c:smooth val="0"/>
        <c:axId val="190640816"/>
        <c:axId val="190641208"/>
      </c:lineChart>
      <c:dateAx>
        <c:axId val="190640816"/>
        <c:scaling>
          <c:orientation val="minMax"/>
        </c:scaling>
        <c:delete val="1"/>
        <c:axPos val="b"/>
        <c:numFmt formatCode="ge" sourceLinked="1"/>
        <c:majorTickMark val="none"/>
        <c:minorTickMark val="none"/>
        <c:tickLblPos val="none"/>
        <c:crossAx val="190641208"/>
        <c:crosses val="autoZero"/>
        <c:auto val="1"/>
        <c:lblOffset val="100"/>
        <c:baseTimeUnit val="years"/>
      </c:dateAx>
      <c:valAx>
        <c:axId val="19064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4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148.06</c:v>
                </c:pt>
                <c:pt idx="2">
                  <c:v>150</c:v>
                </c:pt>
                <c:pt idx="3">
                  <c:v>150</c:v>
                </c:pt>
                <c:pt idx="4">
                  <c:v>150</c:v>
                </c:pt>
              </c:numCache>
            </c:numRef>
          </c:val>
          <c:extLst xmlns:c16r2="http://schemas.microsoft.com/office/drawing/2015/06/chart">
            <c:ext xmlns:c16="http://schemas.microsoft.com/office/drawing/2014/chart" uri="{C3380CC4-5D6E-409C-BE32-E72D297353CC}">
              <c16:uniqueId val="{00000000-6776-4E9B-8265-B6BDD964350C}"/>
            </c:ext>
          </c:extLst>
        </c:ser>
        <c:dLbls>
          <c:showLegendKey val="0"/>
          <c:showVal val="0"/>
          <c:showCatName val="0"/>
          <c:showSerName val="0"/>
          <c:showPercent val="0"/>
          <c:showBubbleSize val="0"/>
        </c:dLbls>
        <c:gapWidth val="150"/>
        <c:axId val="190642384"/>
        <c:axId val="19064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6776-4E9B-8265-B6BDD964350C}"/>
            </c:ext>
          </c:extLst>
        </c:ser>
        <c:dLbls>
          <c:showLegendKey val="0"/>
          <c:showVal val="0"/>
          <c:showCatName val="0"/>
          <c:showSerName val="0"/>
          <c:showPercent val="0"/>
          <c:showBubbleSize val="0"/>
        </c:dLbls>
        <c:marker val="1"/>
        <c:smooth val="0"/>
        <c:axId val="190642384"/>
        <c:axId val="190642776"/>
      </c:lineChart>
      <c:dateAx>
        <c:axId val="190642384"/>
        <c:scaling>
          <c:orientation val="minMax"/>
        </c:scaling>
        <c:delete val="1"/>
        <c:axPos val="b"/>
        <c:numFmt formatCode="ge" sourceLinked="1"/>
        <c:majorTickMark val="none"/>
        <c:minorTickMark val="none"/>
        <c:tickLblPos val="none"/>
        <c:crossAx val="190642776"/>
        <c:crosses val="autoZero"/>
        <c:auto val="1"/>
        <c:lblOffset val="100"/>
        <c:baseTimeUnit val="years"/>
      </c:dateAx>
      <c:valAx>
        <c:axId val="19064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64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大田原市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71908</v>
      </c>
      <c r="AM8" s="66"/>
      <c r="AN8" s="66"/>
      <c r="AO8" s="66"/>
      <c r="AP8" s="66"/>
      <c r="AQ8" s="66"/>
      <c r="AR8" s="66"/>
      <c r="AS8" s="66"/>
      <c r="AT8" s="65">
        <f>データ!T6</f>
        <v>354.36</v>
      </c>
      <c r="AU8" s="65"/>
      <c r="AV8" s="65"/>
      <c r="AW8" s="65"/>
      <c r="AX8" s="65"/>
      <c r="AY8" s="65"/>
      <c r="AZ8" s="65"/>
      <c r="BA8" s="65"/>
      <c r="BB8" s="65">
        <f>データ!U6</f>
        <v>202.92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44.34</v>
      </c>
      <c r="Q10" s="65"/>
      <c r="R10" s="65"/>
      <c r="S10" s="65"/>
      <c r="T10" s="65"/>
      <c r="U10" s="65"/>
      <c r="V10" s="65"/>
      <c r="W10" s="65">
        <f>データ!Q6</f>
        <v>67.489999999999995</v>
      </c>
      <c r="X10" s="65"/>
      <c r="Y10" s="65"/>
      <c r="Z10" s="65"/>
      <c r="AA10" s="65"/>
      <c r="AB10" s="65"/>
      <c r="AC10" s="65"/>
      <c r="AD10" s="66">
        <f>データ!R6</f>
        <v>2700</v>
      </c>
      <c r="AE10" s="66"/>
      <c r="AF10" s="66"/>
      <c r="AG10" s="66"/>
      <c r="AH10" s="66"/>
      <c r="AI10" s="66"/>
      <c r="AJ10" s="66"/>
      <c r="AK10" s="2"/>
      <c r="AL10" s="66">
        <f>データ!V6</f>
        <v>31729</v>
      </c>
      <c r="AM10" s="66"/>
      <c r="AN10" s="66"/>
      <c r="AO10" s="66"/>
      <c r="AP10" s="66"/>
      <c r="AQ10" s="66"/>
      <c r="AR10" s="66"/>
      <c r="AS10" s="66"/>
      <c r="AT10" s="65">
        <f>データ!W6</f>
        <v>11.63</v>
      </c>
      <c r="AU10" s="65"/>
      <c r="AV10" s="65"/>
      <c r="AW10" s="65"/>
      <c r="AX10" s="65"/>
      <c r="AY10" s="65"/>
      <c r="AZ10" s="65"/>
      <c r="BA10" s="65"/>
      <c r="BB10" s="65">
        <f>データ!X6</f>
        <v>2728.2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oZHfEwn8yLbP+fRRgXWu2DbpkUOmiuISRyo86BfIGcMpxAv4lbQkoWeFVesRfXRKOSBBjVrEkWKICPdxFbA94w==" saltValue="hidMFzVnmXibkJJkG4tLM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H6" sqref="EH6"/>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92100</v>
      </c>
      <c r="D6" s="32">
        <f t="shared" si="3"/>
        <v>47</v>
      </c>
      <c r="E6" s="32">
        <f t="shared" si="3"/>
        <v>17</v>
      </c>
      <c r="F6" s="32">
        <f t="shared" si="3"/>
        <v>1</v>
      </c>
      <c r="G6" s="32">
        <f t="shared" si="3"/>
        <v>0</v>
      </c>
      <c r="H6" s="32" t="str">
        <f t="shared" si="3"/>
        <v>栃木県　大田原市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44.34</v>
      </c>
      <c r="Q6" s="33">
        <f t="shared" si="3"/>
        <v>67.489999999999995</v>
      </c>
      <c r="R6" s="33">
        <f t="shared" si="3"/>
        <v>2700</v>
      </c>
      <c r="S6" s="33">
        <f t="shared" si="3"/>
        <v>71908</v>
      </c>
      <c r="T6" s="33">
        <f t="shared" si="3"/>
        <v>354.36</v>
      </c>
      <c r="U6" s="33">
        <f t="shared" si="3"/>
        <v>202.92</v>
      </c>
      <c r="V6" s="33">
        <f t="shared" si="3"/>
        <v>31729</v>
      </c>
      <c r="W6" s="33">
        <f t="shared" si="3"/>
        <v>11.63</v>
      </c>
      <c r="X6" s="33">
        <f t="shared" si="3"/>
        <v>2728.2</v>
      </c>
      <c r="Y6" s="34">
        <f>IF(Y7="",NA(),Y7)</f>
        <v>66.180000000000007</v>
      </c>
      <c r="Z6" s="34">
        <f t="shared" ref="Z6:AH6" si="4">IF(Z7="",NA(),Z7)</f>
        <v>90</v>
      </c>
      <c r="AA6" s="34">
        <f t="shared" si="4"/>
        <v>110.08</v>
      </c>
      <c r="AB6" s="34">
        <f t="shared" si="4"/>
        <v>103.23</v>
      </c>
      <c r="AC6" s="34">
        <f t="shared" si="4"/>
        <v>100.3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105.64</v>
      </c>
      <c r="BG6" s="34">
        <f t="shared" ref="BG6:BO6" si="7">IF(BG7="",NA(),BG7)</f>
        <v>549.84</v>
      </c>
      <c r="BH6" s="34">
        <f t="shared" si="7"/>
        <v>213.55</v>
      </c>
      <c r="BI6" s="34">
        <f t="shared" si="7"/>
        <v>166.5</v>
      </c>
      <c r="BJ6" s="34">
        <f t="shared" si="7"/>
        <v>160.66999999999999</v>
      </c>
      <c r="BK6" s="34">
        <f t="shared" si="7"/>
        <v>885.97</v>
      </c>
      <c r="BL6" s="34">
        <f t="shared" si="7"/>
        <v>854.16</v>
      </c>
      <c r="BM6" s="34">
        <f t="shared" si="7"/>
        <v>848.31</v>
      </c>
      <c r="BN6" s="34">
        <f t="shared" si="7"/>
        <v>774.99</v>
      </c>
      <c r="BO6" s="34">
        <f t="shared" si="7"/>
        <v>799.41</v>
      </c>
      <c r="BP6" s="33" t="str">
        <f>IF(BP7="","",IF(BP7="-","【-】","【"&amp;SUBSTITUTE(TEXT(BP7,"#,##0.00"),"-","△")&amp;"】"))</f>
        <v>【707.33】</v>
      </c>
      <c r="BQ6" s="34">
        <f>IF(BQ7="",NA(),BQ7)</f>
        <v>84.13</v>
      </c>
      <c r="BR6" s="34">
        <f t="shared" ref="BR6:BZ6" si="8">IF(BR7="",NA(),BR7)</f>
        <v>85.04</v>
      </c>
      <c r="BS6" s="34">
        <f t="shared" si="8"/>
        <v>99.41</v>
      </c>
      <c r="BT6" s="34">
        <f t="shared" si="8"/>
        <v>99.06</v>
      </c>
      <c r="BU6" s="34">
        <f t="shared" si="8"/>
        <v>103.17</v>
      </c>
      <c r="BV6" s="34">
        <f t="shared" si="8"/>
        <v>89.94</v>
      </c>
      <c r="BW6" s="34">
        <f t="shared" si="8"/>
        <v>93.13</v>
      </c>
      <c r="BX6" s="34">
        <f t="shared" si="8"/>
        <v>94.38</v>
      </c>
      <c r="BY6" s="34">
        <f t="shared" si="8"/>
        <v>96.57</v>
      </c>
      <c r="BZ6" s="34">
        <f t="shared" si="8"/>
        <v>96.54</v>
      </c>
      <c r="CA6" s="33" t="str">
        <f>IF(CA7="","",IF(CA7="-","【-】","【"&amp;SUBSTITUTE(TEXT(CA7,"#,##0.00"),"-","△")&amp;"】"))</f>
        <v>【101.26】</v>
      </c>
      <c r="CB6" s="34">
        <f>IF(CB7="",NA(),CB7)</f>
        <v>150</v>
      </c>
      <c r="CC6" s="34">
        <f t="shared" ref="CC6:CK6" si="9">IF(CC7="",NA(),CC7)</f>
        <v>148.06</v>
      </c>
      <c r="CD6" s="34">
        <f t="shared" si="9"/>
        <v>150</v>
      </c>
      <c r="CE6" s="34">
        <f t="shared" si="9"/>
        <v>150</v>
      </c>
      <c r="CF6" s="34">
        <f t="shared" si="9"/>
        <v>150</v>
      </c>
      <c r="CG6" s="34">
        <f t="shared" si="9"/>
        <v>168.57</v>
      </c>
      <c r="CH6" s="34">
        <f t="shared" si="9"/>
        <v>167.97</v>
      </c>
      <c r="CI6" s="34">
        <f t="shared" si="9"/>
        <v>165.45</v>
      </c>
      <c r="CJ6" s="34">
        <f t="shared" si="9"/>
        <v>161.54</v>
      </c>
      <c r="CK6" s="34">
        <f t="shared" si="9"/>
        <v>162.81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99.37</v>
      </c>
      <c r="CY6" s="34">
        <f t="shared" ref="CY6:DG6" si="11">IF(CY7="",NA(),CY7)</f>
        <v>99.57</v>
      </c>
      <c r="CZ6" s="34">
        <f t="shared" si="11"/>
        <v>99.78</v>
      </c>
      <c r="DA6" s="34">
        <f t="shared" si="11"/>
        <v>99.88</v>
      </c>
      <c r="DB6" s="34">
        <f t="shared" si="11"/>
        <v>99.67</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92100</v>
      </c>
      <c r="D7" s="36">
        <v>47</v>
      </c>
      <c r="E7" s="36">
        <v>17</v>
      </c>
      <c r="F7" s="36">
        <v>1</v>
      </c>
      <c r="G7" s="36">
        <v>0</v>
      </c>
      <c r="H7" s="36" t="s">
        <v>110</v>
      </c>
      <c r="I7" s="36" t="s">
        <v>111</v>
      </c>
      <c r="J7" s="36" t="s">
        <v>112</v>
      </c>
      <c r="K7" s="36" t="s">
        <v>113</v>
      </c>
      <c r="L7" s="36" t="s">
        <v>114</v>
      </c>
      <c r="M7" s="36" t="s">
        <v>115</v>
      </c>
      <c r="N7" s="37" t="s">
        <v>116</v>
      </c>
      <c r="O7" s="37" t="s">
        <v>117</v>
      </c>
      <c r="P7" s="37">
        <v>44.34</v>
      </c>
      <c r="Q7" s="37">
        <v>67.489999999999995</v>
      </c>
      <c r="R7" s="37">
        <v>2700</v>
      </c>
      <c r="S7" s="37">
        <v>71908</v>
      </c>
      <c r="T7" s="37">
        <v>354.36</v>
      </c>
      <c r="U7" s="37">
        <v>202.92</v>
      </c>
      <c r="V7" s="37">
        <v>31729</v>
      </c>
      <c r="W7" s="37">
        <v>11.63</v>
      </c>
      <c r="X7" s="37">
        <v>2728.2</v>
      </c>
      <c r="Y7" s="37">
        <v>66.180000000000007</v>
      </c>
      <c r="Z7" s="37">
        <v>90</v>
      </c>
      <c r="AA7" s="37">
        <v>110.08</v>
      </c>
      <c r="AB7" s="37">
        <v>103.23</v>
      </c>
      <c r="AC7" s="37">
        <v>100.3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105.64</v>
      </c>
      <c r="BG7" s="37">
        <v>549.84</v>
      </c>
      <c r="BH7" s="37">
        <v>213.55</v>
      </c>
      <c r="BI7" s="37">
        <v>166.5</v>
      </c>
      <c r="BJ7" s="37">
        <v>160.66999999999999</v>
      </c>
      <c r="BK7" s="37">
        <v>885.97</v>
      </c>
      <c r="BL7" s="37">
        <v>854.16</v>
      </c>
      <c r="BM7" s="37">
        <v>848.31</v>
      </c>
      <c r="BN7" s="37">
        <v>774.99</v>
      </c>
      <c r="BO7" s="37">
        <v>799.41</v>
      </c>
      <c r="BP7" s="37">
        <v>707.33</v>
      </c>
      <c r="BQ7" s="37">
        <v>84.13</v>
      </c>
      <c r="BR7" s="37">
        <v>85.04</v>
      </c>
      <c r="BS7" s="37">
        <v>99.41</v>
      </c>
      <c r="BT7" s="37">
        <v>99.06</v>
      </c>
      <c r="BU7" s="37">
        <v>103.17</v>
      </c>
      <c r="BV7" s="37">
        <v>89.94</v>
      </c>
      <c r="BW7" s="37">
        <v>93.13</v>
      </c>
      <c r="BX7" s="37">
        <v>94.38</v>
      </c>
      <c r="BY7" s="37">
        <v>96.57</v>
      </c>
      <c r="BZ7" s="37">
        <v>96.54</v>
      </c>
      <c r="CA7" s="37">
        <v>101.26</v>
      </c>
      <c r="CB7" s="37">
        <v>150</v>
      </c>
      <c r="CC7" s="37">
        <v>148.06</v>
      </c>
      <c r="CD7" s="37">
        <v>150</v>
      </c>
      <c r="CE7" s="37">
        <v>150</v>
      </c>
      <c r="CF7" s="37">
        <v>150</v>
      </c>
      <c r="CG7" s="37">
        <v>168.57</v>
      </c>
      <c r="CH7" s="37">
        <v>167.97</v>
      </c>
      <c r="CI7" s="37">
        <v>165.45</v>
      </c>
      <c r="CJ7" s="37">
        <v>161.54</v>
      </c>
      <c r="CK7" s="37">
        <v>162.81</v>
      </c>
      <c r="CL7" s="37">
        <v>136.38999999999999</v>
      </c>
      <c r="CM7" s="37" t="s">
        <v>116</v>
      </c>
      <c r="CN7" s="37" t="s">
        <v>116</v>
      </c>
      <c r="CO7" s="37" t="s">
        <v>116</v>
      </c>
      <c r="CP7" s="37" t="s">
        <v>116</v>
      </c>
      <c r="CQ7" s="37" t="s">
        <v>116</v>
      </c>
      <c r="CR7" s="37">
        <v>64.12</v>
      </c>
      <c r="CS7" s="37">
        <v>64.87</v>
      </c>
      <c r="CT7" s="37">
        <v>65.62</v>
      </c>
      <c r="CU7" s="37">
        <v>64.67</v>
      </c>
      <c r="CV7" s="37">
        <v>64.959999999999994</v>
      </c>
      <c r="CW7" s="37">
        <v>60.13</v>
      </c>
      <c r="CX7" s="37">
        <v>99.37</v>
      </c>
      <c r="CY7" s="37">
        <v>99.57</v>
      </c>
      <c r="CZ7" s="37">
        <v>99.78</v>
      </c>
      <c r="DA7" s="37">
        <v>99.88</v>
      </c>
      <c r="DB7" s="37">
        <v>99.67</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2019-01-28T05:44:38Z</cp:lastPrinted>
  <dcterms:created xsi:type="dcterms:W3CDTF">2018-12-03T09:01:00Z</dcterms:created>
  <dcterms:modified xsi:type="dcterms:W3CDTF">2019-02-07T07:21:25Z</dcterms:modified>
  <cp:category/>
</cp:coreProperties>
</file>