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H30\④公営企業\02 公営企業決算統計\310111H29決算比較分析表照会\05県ホームページ公表\5下水（特環）\"/>
    </mc:Choice>
  </mc:AlternateContent>
  <workbookProtection workbookAlgorithmName="SHA-512" workbookHashValue="EOpaDosAic98BBcDE8vXdjI/GBgRz6RIVMxonNRAY/XoLtk18niQmuZadybG1XOxgPWilxtpq2G6IWRFwsvdVA==" workbookSaltValue="Cw22Yr8o8BhcImkH1xn29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H6" i="5" l="1"/>
  <c r="EO6" i="5" l="1"/>
  <c r="EN6" i="5"/>
  <c r="EM6" i="5"/>
  <c r="EL6" i="5"/>
  <c r="EK6" i="5"/>
  <c r="EJ6" i="5"/>
  <c r="EI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W10" i="4"/>
  <c r="I10" i="4"/>
  <c r="BB8" i="4"/>
  <c r="AL8" i="4"/>
  <c r="W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<sst xmlns="http://schemas.openxmlformats.org/spreadsheetml/2006/main" count="240" uniqueCount="126">
  <si>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</si>
  <si>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</si>
  <si>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</si>
  <si>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</si>
  <si>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</si>
  <si>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</si>
  <si>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</si>
  <si>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</si>
  <si>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</si>
  <si>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</si>
  <si>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</si>
  <si>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</si>
  <si>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</si>
  <si>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</si>
  <si>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</si>
  <si>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</si>
  <si>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</si>
  <si>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</si>
  <si>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</si>
  <si>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</si>
  <si>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</si>
  <si>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</si>
  <si>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</si>
  <si>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</si>
  <si>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</si>
  <si>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</si>
  <si>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</si>
  <si>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</si>
  <si>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</si>
  <si>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</si>
  <si>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</si>
  <si>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</si>
  <si>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</si>
  <si>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</si>
  <si>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</si>
  <si>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</si>
  <si>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</si>
  <si>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</si>
  <si>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</si>
  <si>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</si>
  <si>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</si>
  <si>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</si>
  <si>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</si>
  <si>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</si>
  <si>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</si>
  <si>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</si>
  <si>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</si>
  <si>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</si>
  <si>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</si>
  <si>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</si>
  <si>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</si>
  <si>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</si>
  <si>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</si>
  <si>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</si>
  <si>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</si>
  <si>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</si>
  <si>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</si>
  <si>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</si>
  <si>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</si>
  <si>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</si>
  <si>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</si>
  <si>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</si>
  <si>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</si>
  <si>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</si>
  <si>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</si>
  <si>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</si>
  <si>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</si>
  <si>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</si>
  <si>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</si>
  <si>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</si>
  <si>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</si>
  <si>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</si>
  <si>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</si>
  <si>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</si>
  <si>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</si>
  <si>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</si>
  <si>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</si>
  <si>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</si>
  <si>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</si>
  <si>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</si>
  <si>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</si>
  <si>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</si>
  <si>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</si>
  <si>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</si>
  <si>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</si>
  <si>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</si>
  <si>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</si>
  <si>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</si>
  <si>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</si>
  <si>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</si>
  <si>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</si>
  <si>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</si>
  <si>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</si>
  <si>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</si>
  <si>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</si>
  <si>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</si>
  <si>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</si>
  <si>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</si>
  <si>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</si>
  <si>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</si>
  <si>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</si>
  <si>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</si>
  <si>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</si>
  <si>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</si>
  <si>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</si>
  <si>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</si>
  <si>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</si>
  <si>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</si>
  <si>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</si>
  <si>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</si>
  <si>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大田原市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</si>
  <si>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</si>
  <si>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</si>
  <si>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</si>
  <si>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</si>
  <si>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</si>
  <si>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</si>
  <si>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</si>
  <si>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</si>
  <si>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</si>
  <si>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</si>
  <si>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</si>
  <si>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</si>
  <si>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①収益的収支比率については、使用料収入以外の収入もありますが、ほぼ100％となっており、良好な状態です。
④企業債残高対事業規模比率は、使用料収入に対する債務残高の比率を示しています。下水道整備は継続しており、維持管理費用は使用料収入で賄えておらず、平成29年度につきましては、債務は一般会計負担分のみとなります。
⑤経費回収率については、100％に達しておりませんが、下水道整備を継続しており、今後、使用料の増収が見込め、改善されると考えます。
⑥汚水処理原価は、類似団体平均値を下回っておりますので、比較的効率的に汚水処理されています。
⑦施設利用率は汚水処理場に関する指標です。市単独の黒羽地区の処理場は処理能力に余裕があるため、今後農業集落排水事業との統合などを検討しております。
⑧水洗化率は、下水道区域内の接続率です。類似団体平均値を下回っておりますが、人口減少や高齢化の地区を含んでおりますので、改善が見込めないのが実情です。</t>
    <rPh sb="1" eb="4">
      <t>シュウエキテキ</t>
    </rPh>
    <rPh sb="4" eb="6">
      <t>シュウシ</t>
    </rPh>
    <rPh sb="6" eb="8">
      <t>ヒリツ</t>
    </rPh>
    <rPh sb="17" eb="19">
      <t>シュウニュウ</t>
    </rPh>
    <rPh sb="19" eb="21">
      <t>イガイ</t>
    </rPh>
    <rPh sb="22" eb="24">
      <t>シュウニュウ</t>
    </rPh>
    <rPh sb="44" eb="46">
      <t>リョウコウ</t>
    </rPh>
    <rPh sb="47" eb="49">
      <t>ジョウタイ</t>
    </rPh>
    <rPh sb="54" eb="56">
      <t>キギョウ</t>
    </rPh>
    <rPh sb="56" eb="57">
      <t>サイ</t>
    </rPh>
    <rPh sb="57" eb="59">
      <t>ザンダカ</t>
    </rPh>
    <rPh sb="59" eb="60">
      <t>タイ</t>
    </rPh>
    <rPh sb="60" eb="62">
      <t>ジギョウ</t>
    </rPh>
    <rPh sb="62" eb="64">
      <t>キボ</t>
    </rPh>
    <rPh sb="64" eb="66">
      <t>ヒリツ</t>
    </rPh>
    <rPh sb="68" eb="71">
      <t>シヨウリョウ</t>
    </rPh>
    <rPh sb="71" eb="73">
      <t>シュウニュウ</t>
    </rPh>
    <rPh sb="74" eb="75">
      <t>タイ</t>
    </rPh>
    <rPh sb="77" eb="79">
      <t>サイム</t>
    </rPh>
    <rPh sb="79" eb="81">
      <t>ザンダカ</t>
    </rPh>
    <rPh sb="82" eb="84">
      <t>ヒリツ</t>
    </rPh>
    <rPh sb="85" eb="86">
      <t>シメ</t>
    </rPh>
    <rPh sb="92" eb="94">
      <t>ゲスイ</t>
    </rPh>
    <rPh sb="94" eb="95">
      <t>ドウ</t>
    </rPh>
    <rPh sb="95" eb="97">
      <t>セイビ</t>
    </rPh>
    <rPh sb="98" eb="100">
      <t>ケイゾク</t>
    </rPh>
    <rPh sb="105" eb="107">
      <t>イジ</t>
    </rPh>
    <rPh sb="107" eb="109">
      <t>カンリ</t>
    </rPh>
    <rPh sb="109" eb="111">
      <t>ヒヨウ</t>
    </rPh>
    <rPh sb="112" eb="115">
      <t>シヨウリョウ</t>
    </rPh>
    <rPh sb="115" eb="117">
      <t>シュウニュウ</t>
    </rPh>
    <rPh sb="118" eb="119">
      <t>マカナ</t>
    </rPh>
    <rPh sb="125" eb="127">
      <t>ヘイセイ</t>
    </rPh>
    <rPh sb="129" eb="131">
      <t>ネンド</t>
    </rPh>
    <rPh sb="139" eb="141">
      <t>サイム</t>
    </rPh>
    <rPh sb="142" eb="144">
      <t>イッパン</t>
    </rPh>
    <rPh sb="144" eb="146">
      <t>カイケイ</t>
    </rPh>
    <rPh sb="146" eb="149">
      <t>フタンブン</t>
    </rPh>
    <rPh sb="159" eb="161">
      <t>ケイヒ</t>
    </rPh>
    <rPh sb="161" eb="163">
      <t>カイシュウ</t>
    </rPh>
    <rPh sb="163" eb="164">
      <t>リツ</t>
    </rPh>
    <rPh sb="175" eb="176">
      <t>タッ</t>
    </rPh>
    <rPh sb="185" eb="187">
      <t>ゲスイ</t>
    </rPh>
    <rPh sb="187" eb="188">
      <t>ドウ</t>
    </rPh>
    <rPh sb="188" eb="190">
      <t>セイビ</t>
    </rPh>
    <rPh sb="191" eb="193">
      <t>ケイゾク</t>
    </rPh>
    <rPh sb="198" eb="200">
      <t>コンゴ</t>
    </rPh>
    <rPh sb="201" eb="204">
      <t>シヨウリョウ</t>
    </rPh>
    <rPh sb="205" eb="207">
      <t>ゾウシュウ</t>
    </rPh>
    <rPh sb="208" eb="210">
      <t>ミコ</t>
    </rPh>
    <rPh sb="212" eb="214">
      <t>カイゼン</t>
    </rPh>
    <rPh sb="218" eb="219">
      <t>カンガ</t>
    </rPh>
    <rPh sb="225" eb="227">
      <t>オスイ</t>
    </rPh>
    <rPh sb="227" eb="229">
      <t>ショリ</t>
    </rPh>
    <rPh sb="229" eb="231">
      <t>ゲンカ</t>
    </rPh>
    <rPh sb="233" eb="235">
      <t>ルイジ</t>
    </rPh>
    <rPh sb="235" eb="237">
      <t>ダンタイ</t>
    </rPh>
    <rPh sb="237" eb="240">
      <t>ヘイキンチ</t>
    </rPh>
    <rPh sb="241" eb="243">
      <t>シタマワ</t>
    </rPh>
    <rPh sb="252" eb="255">
      <t>ヒカクテキ</t>
    </rPh>
    <rPh sb="255" eb="257">
      <t>コウリツ</t>
    </rPh>
    <rPh sb="257" eb="258">
      <t>テキ</t>
    </rPh>
    <rPh sb="259" eb="261">
      <t>オスイ</t>
    </rPh>
    <rPh sb="261" eb="263">
      <t>ショリ</t>
    </rPh>
    <rPh sb="272" eb="274">
      <t>シセツ</t>
    </rPh>
    <rPh sb="274" eb="276">
      <t>リヨウ</t>
    </rPh>
    <rPh sb="276" eb="277">
      <t>リツ</t>
    </rPh>
    <rPh sb="278" eb="280">
      <t>オスイ</t>
    </rPh>
    <rPh sb="280" eb="282">
      <t>ショリ</t>
    </rPh>
    <rPh sb="282" eb="283">
      <t>ジョウ</t>
    </rPh>
    <rPh sb="284" eb="285">
      <t>カン</t>
    </rPh>
    <rPh sb="287" eb="289">
      <t>シヒョウ</t>
    </rPh>
    <rPh sb="292" eb="293">
      <t>シ</t>
    </rPh>
    <rPh sb="293" eb="295">
      <t>タンドク</t>
    </rPh>
    <rPh sb="296" eb="298">
      <t>クロバネ</t>
    </rPh>
    <rPh sb="298" eb="300">
      <t>チク</t>
    </rPh>
    <rPh sb="301" eb="304">
      <t>ショリジョウ</t>
    </rPh>
    <rPh sb="305" eb="307">
      <t>ショリ</t>
    </rPh>
    <rPh sb="307" eb="309">
      <t>ノウリョク</t>
    </rPh>
    <rPh sb="310" eb="312">
      <t>ヨユウ</t>
    </rPh>
    <rPh sb="318" eb="320">
      <t>コンゴ</t>
    </rPh>
    <rPh sb="320" eb="322">
      <t>ノウギョウ</t>
    </rPh>
    <rPh sb="322" eb="324">
      <t>シュウラク</t>
    </rPh>
    <rPh sb="324" eb="326">
      <t>ハイスイ</t>
    </rPh>
    <rPh sb="326" eb="328">
      <t>ジギョウ</t>
    </rPh>
    <rPh sb="330" eb="332">
      <t>トウゴウ</t>
    </rPh>
    <rPh sb="335" eb="337">
      <t>ケントウ</t>
    </rPh>
    <rPh sb="346" eb="348">
      <t>スイセン</t>
    </rPh>
    <rPh sb="348" eb="349">
      <t>カ</t>
    </rPh>
    <rPh sb="349" eb="350">
      <t>リツ</t>
    </rPh>
    <rPh sb="352" eb="355">
      <t>ゲスイドウ</t>
    </rPh>
    <rPh sb="355" eb="357">
      <t>クイキ</t>
    </rPh>
    <rPh sb="357" eb="358">
      <t>ナイ</t>
    </rPh>
    <rPh sb="359" eb="361">
      <t>セツゾク</t>
    </rPh>
    <rPh sb="361" eb="362">
      <t>リツ</t>
    </rPh>
    <rPh sb="365" eb="367">
      <t>ルイジ</t>
    </rPh>
    <rPh sb="367" eb="369">
      <t>ダンタイ</t>
    </rPh>
    <rPh sb="369" eb="371">
      <t>ヘイキン</t>
    </rPh>
    <rPh sb="371" eb="372">
      <t>チ</t>
    </rPh>
    <rPh sb="373" eb="375">
      <t>シタマワ</t>
    </rPh>
    <rPh sb="383" eb="385">
      <t>ジンコウ</t>
    </rPh>
    <rPh sb="385" eb="387">
      <t>ゲンショウ</t>
    </rPh>
    <rPh sb="388" eb="391">
      <t>コウレイカ</t>
    </rPh>
    <rPh sb="392" eb="394">
      <t>チク</t>
    </rPh>
    <rPh sb="395" eb="396">
      <t>フク</t>
    </rPh>
    <rPh sb="405" eb="407">
      <t>カイゼン</t>
    </rPh>
    <rPh sb="408" eb="410">
      <t>ミコ</t>
    </rPh>
    <rPh sb="415" eb="417">
      <t>ジツジョウ</t>
    </rPh>
    <phoneticPr fontId="4"/>
  </si>
  <si>
    <t>　特定環境保全公共下水道は、平成6年から開始しておりますので、耐用年数を経過した下水道管は無く、老朽化による修繕の実績はありません。
　また、黒羽処理区にあります汚水処理場は平成14年供用開始から約15年経過し、耐用年数が短い設備から交換を行っています。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4" eb="16">
      <t>ｈ</t>
    </rPh>
    <rPh sb="17" eb="18">
      <t>ネン</t>
    </rPh>
    <rPh sb="20" eb="22">
      <t>カイシ</t>
    </rPh>
    <rPh sb="31" eb="33">
      <t>タイヨウ</t>
    </rPh>
    <rPh sb="33" eb="35">
      <t>ネンスウ</t>
    </rPh>
    <rPh sb="36" eb="38">
      <t>ケイカ</t>
    </rPh>
    <rPh sb="71" eb="73">
      <t>クロバネ</t>
    </rPh>
    <rPh sb="73" eb="75">
      <t>ショリ</t>
    </rPh>
    <rPh sb="75" eb="76">
      <t>ク</t>
    </rPh>
    <rPh sb="81" eb="83">
      <t>オスイ</t>
    </rPh>
    <rPh sb="83" eb="85">
      <t>ショリ</t>
    </rPh>
    <rPh sb="85" eb="86">
      <t>ジョウ</t>
    </rPh>
    <rPh sb="87" eb="89">
      <t>ｈ</t>
    </rPh>
    <rPh sb="91" eb="92">
      <t>ネン</t>
    </rPh>
    <rPh sb="92" eb="94">
      <t>キョウヨウ</t>
    </rPh>
    <rPh sb="94" eb="96">
      <t>カイシ</t>
    </rPh>
    <rPh sb="98" eb="99">
      <t>ヤク</t>
    </rPh>
    <rPh sb="101" eb="102">
      <t>ネン</t>
    </rPh>
    <rPh sb="102" eb="104">
      <t>ケイカ</t>
    </rPh>
    <rPh sb="106" eb="108">
      <t>タイヨウ</t>
    </rPh>
    <rPh sb="108" eb="110">
      <t>ネンスウ</t>
    </rPh>
    <rPh sb="111" eb="112">
      <t>ミジカ</t>
    </rPh>
    <rPh sb="113" eb="115">
      <t>セツビ</t>
    </rPh>
    <rPh sb="117" eb="119">
      <t>コウカン</t>
    </rPh>
    <rPh sb="120" eb="121">
      <t>オコナ</t>
    </rPh>
    <phoneticPr fontId="4"/>
  </si>
  <si>
    <t>　この事業の経営状況としましては、収益的収支比率、経費回収率ともに良好な状態ですが、地方債の償還については、一般会計からの繰入金に依存している状況です。
　今後、収益の確保、管渠の新設や施設の改築や更新を計画的に取り組み、経営健全化に努めます。</t>
    <rPh sb="3" eb="5">
      <t>ジギョウ</t>
    </rPh>
    <rPh sb="6" eb="8">
      <t>ケイエイ</t>
    </rPh>
    <rPh sb="8" eb="10">
      <t>ジョウキョウ</t>
    </rPh>
    <rPh sb="42" eb="45">
      <t>チホウサイ</t>
    </rPh>
    <rPh sb="46" eb="48">
      <t>ショウカン</t>
    </rPh>
    <rPh sb="54" eb="56">
      <t>イッパン</t>
    </rPh>
    <rPh sb="56" eb="58">
      <t>カイケイ</t>
    </rPh>
    <rPh sb="61" eb="63">
      <t>クリイレ</t>
    </rPh>
    <rPh sb="63" eb="64">
      <t>キン</t>
    </rPh>
    <rPh sb="65" eb="67">
      <t>イゾン</t>
    </rPh>
    <rPh sb="71" eb="73">
      <t>ジョウキョウ</t>
    </rPh>
    <rPh sb="81" eb="83">
      <t>シュウエキ</t>
    </rPh>
    <rPh sb="84" eb="86">
      <t>カクホ</t>
    </rPh>
    <rPh sb="87" eb="89">
      <t>カンキョ</t>
    </rPh>
    <rPh sb="90" eb="92">
      <t>シンセツ</t>
    </rPh>
    <rPh sb="93" eb="95">
      <t>シセツ</t>
    </rPh>
    <rPh sb="96" eb="98">
      <t>カイチク</t>
    </rPh>
    <rPh sb="99" eb="101">
      <t>コウシン</t>
    </rPh>
    <rPh sb="102" eb="105">
      <t>ケイカクテキ</t>
    </rPh>
    <rPh sb="106" eb="107">
      <t>ト</t>
    </rPh>
    <rPh sb="108" eb="109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</si>
</sst>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F8-4E6C-9578-91AFC6D0F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50960"/>
        <c:axId val="126151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F8-4E6C-9578-91AFC6D0F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50960"/>
        <c:axId val="126151352"/>
      </c:lineChart>
      <c:dateAx>
        <c:axId val="12615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151352"/>
        <c:crosses val="autoZero"/>
        <c:auto val="1"/>
        <c:lblOffset val="100"/>
        <c:baseTimeUnit val="years"/>
      </c:dateAx>
      <c:valAx>
        <c:axId val="126151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15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103.75</c:v>
                </c:pt>
                <c:pt idx="1">
                  <c:v>114.75</c:v>
                </c:pt>
                <c:pt idx="2">
                  <c:v>81.7</c:v>
                </c:pt>
                <c:pt idx="3">
                  <c:v>88.45</c:v>
                </c:pt>
                <c:pt idx="4">
                  <c:v>85.95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33-468B-96BB-949C9F05A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984472"/>
        <c:axId val="18798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33-468B-96BB-949C9F05A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84472"/>
        <c:axId val="187984864"/>
      </c:lineChart>
      <c:dateAx>
        <c:axId val="187984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984864"/>
        <c:crosses val="autoZero"/>
        <c:auto val="1"/>
        <c:lblOffset val="100"/>
        <c:baseTimeUnit val="years"/>
      </c:dateAx>
      <c:valAx>
        <c:axId val="18798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984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66.7</c:v>
                </c:pt>
                <c:pt idx="1">
                  <c:v>66.64</c:v>
                </c:pt>
                <c:pt idx="2">
                  <c:v>66.64</c:v>
                </c:pt>
                <c:pt idx="3">
                  <c:v>66.88</c:v>
                </c:pt>
                <c:pt idx="4">
                  <c:v>67.98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C6-485B-8C74-13241A9ED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986040"/>
        <c:axId val="18798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C6-485B-8C74-13241A9ED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86040"/>
        <c:axId val="187986432"/>
      </c:lineChart>
      <c:dateAx>
        <c:axId val="187986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986432"/>
        <c:crosses val="autoZero"/>
        <c:auto val="1"/>
        <c:lblOffset val="100"/>
        <c:baseTimeUnit val="years"/>
      </c:dateAx>
      <c:valAx>
        <c:axId val="18798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986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77.069999999999993</c:v>
                </c:pt>
                <c:pt idx="1">
                  <c:v>89.11</c:v>
                </c:pt>
                <c:pt idx="2">
                  <c:v>99.69</c:v>
                </c:pt>
                <c:pt idx="3">
                  <c:v>102.45</c:v>
                </c:pt>
                <c:pt idx="4">
                  <c:v>98.04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76-466A-8AA2-6B64665A3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53312"/>
        <c:axId val="126153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76-466A-8AA2-6B64665A3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53312"/>
        <c:axId val="126153704"/>
      </c:lineChart>
      <c:dateAx>
        <c:axId val="12615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153704"/>
        <c:crosses val="autoZero"/>
        <c:auto val="1"/>
        <c:lblOffset val="100"/>
        <c:baseTimeUnit val="years"/>
      </c:dateAx>
      <c:valAx>
        <c:axId val="126153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15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97-4504-940B-B1AE485C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54880"/>
        <c:axId val="126155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97-4504-940B-B1AE485C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54880"/>
        <c:axId val="126155272"/>
      </c:lineChart>
      <c:dateAx>
        <c:axId val="12615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155272"/>
        <c:crosses val="autoZero"/>
        <c:auto val="1"/>
        <c:lblOffset val="100"/>
        <c:baseTimeUnit val="years"/>
      </c:dateAx>
      <c:valAx>
        <c:axId val="126155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15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B-443F-B050-675894E19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56448"/>
        <c:axId val="12615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7B-443F-B050-675894E19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56448"/>
        <c:axId val="126156840"/>
      </c:lineChart>
      <c:dateAx>
        <c:axId val="12615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156840"/>
        <c:crosses val="autoZero"/>
        <c:auto val="1"/>
        <c:lblOffset val="100"/>
        <c:baseTimeUnit val="years"/>
      </c:dateAx>
      <c:valAx>
        <c:axId val="12615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15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BA-4BA6-A8AE-054676A48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89696"/>
        <c:axId val="18809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BA-4BA6-A8AE-054676A48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89696"/>
        <c:axId val="188090088"/>
      </c:lineChart>
      <c:dateAx>
        <c:axId val="18808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090088"/>
        <c:crosses val="autoZero"/>
        <c:auto val="1"/>
        <c:lblOffset val="100"/>
        <c:baseTimeUnit val="years"/>
      </c:dateAx>
      <c:valAx>
        <c:axId val="18809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08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C-43E2-8581-CA7A12DD4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50152"/>
        <c:axId val="18815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FC-43E2-8581-CA7A12DD4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0152"/>
        <c:axId val="188150544"/>
      </c:lineChart>
      <c:dateAx>
        <c:axId val="188150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150544"/>
        <c:crosses val="autoZero"/>
        <c:auto val="1"/>
        <c:lblOffset val="100"/>
        <c:baseTimeUnit val="years"/>
      </c:dateAx>
      <c:valAx>
        <c:axId val="18815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150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217.9</c:v>
                </c:pt>
                <c:pt idx="1">
                  <c:v>1799.88</c:v>
                </c:pt>
                <c:pt idx="2">
                  <c:v>821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A9-48DF-9A7D-B6898FCDA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49760"/>
        <c:axId val="188151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A9-48DF-9A7D-B6898FCDA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49760"/>
        <c:axId val="188151720"/>
      </c:lineChart>
      <c:dateAx>
        <c:axId val="18814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151720"/>
        <c:crosses val="autoZero"/>
        <c:auto val="1"/>
        <c:lblOffset val="100"/>
        <c:baseTimeUnit val="years"/>
      </c:dateAx>
      <c:valAx>
        <c:axId val="188151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14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67.69</c:v>
                </c:pt>
                <c:pt idx="1">
                  <c:v>67.19</c:v>
                </c:pt>
                <c:pt idx="2">
                  <c:v>92.05</c:v>
                </c:pt>
                <c:pt idx="3">
                  <c:v>86.87</c:v>
                </c:pt>
                <c:pt idx="4">
                  <c:v>74.64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4-44CD-A02E-38F02CCA5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92440"/>
        <c:axId val="18809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D4-44CD-A02E-38F02CCA5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92440"/>
        <c:axId val="188092048"/>
      </c:lineChart>
      <c:dateAx>
        <c:axId val="188092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092048"/>
        <c:crosses val="autoZero"/>
        <c:auto val="1"/>
        <c:lblOffset val="100"/>
        <c:baseTimeUnit val="years"/>
      </c:dateAx>
      <c:valAx>
        <c:axId val="18809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092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185.45</c:v>
                </c:pt>
                <c:pt idx="1">
                  <c:v>187.39</c:v>
                </c:pt>
                <c:pt idx="2">
                  <c:v>161.80000000000001</c:v>
                </c:pt>
                <c:pt idx="3">
                  <c:v>170.62</c:v>
                </c:pt>
                <c:pt idx="4">
                  <c:v>206.56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E5-47CF-8F2D-FDC15B59E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52896"/>
        <c:axId val="188153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E5-47CF-8F2D-FDC15B59E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2896"/>
        <c:axId val="188153288"/>
      </c:lineChart>
      <c:dateAx>
        <c:axId val="18815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153288"/>
        <c:crosses val="autoZero"/>
        <c:auto val="1"/>
        <c:lblOffset val="100"/>
        <c:baseTimeUnit val="years"/>
      </c:dateAx>
      <c:valAx>
        <c:axId val="188153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15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栃木県　大田原市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71908</v>
      </c>
      <c r="AM8" s="66"/>
      <c r="AN8" s="66"/>
      <c r="AO8" s="66"/>
      <c r="AP8" s="66"/>
      <c r="AQ8" s="66"/>
      <c r="AR8" s="66"/>
      <c r="AS8" s="66"/>
      <c r="AT8" s="65">
        <f>データ!T6</f>
        <v>354.36</v>
      </c>
      <c r="AU8" s="65"/>
      <c r="AV8" s="65"/>
      <c r="AW8" s="65"/>
      <c r="AX8" s="65"/>
      <c r="AY8" s="65"/>
      <c r="AZ8" s="65"/>
      <c r="BA8" s="65"/>
      <c r="BB8" s="65">
        <f>データ!U6</f>
        <v>202.92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11.1</v>
      </c>
      <c r="Q10" s="65"/>
      <c r="R10" s="65"/>
      <c r="S10" s="65"/>
      <c r="T10" s="65"/>
      <c r="U10" s="65"/>
      <c r="V10" s="65"/>
      <c r="W10" s="65">
        <f>データ!Q6</f>
        <v>82.13</v>
      </c>
      <c r="X10" s="65"/>
      <c r="Y10" s="65"/>
      <c r="Z10" s="65"/>
      <c r="AA10" s="65"/>
      <c r="AB10" s="65"/>
      <c r="AC10" s="65"/>
      <c r="AD10" s="66">
        <f>データ!R6</f>
        <v>2700</v>
      </c>
      <c r="AE10" s="66"/>
      <c r="AF10" s="66"/>
      <c r="AG10" s="66"/>
      <c r="AH10" s="66"/>
      <c r="AI10" s="66"/>
      <c r="AJ10" s="66"/>
      <c r="AK10" s="2"/>
      <c r="AL10" s="66">
        <f>データ!V6</f>
        <v>7941</v>
      </c>
      <c r="AM10" s="66"/>
      <c r="AN10" s="66"/>
      <c r="AO10" s="66"/>
      <c r="AP10" s="66"/>
      <c r="AQ10" s="66"/>
      <c r="AR10" s="66"/>
      <c r="AS10" s="66"/>
      <c r="AT10" s="65">
        <f>データ!W6</f>
        <v>3.73</v>
      </c>
      <c r="AU10" s="65"/>
      <c r="AV10" s="65"/>
      <c r="AW10" s="65"/>
      <c r="AX10" s="65"/>
      <c r="AY10" s="65"/>
      <c r="AZ10" s="65"/>
      <c r="BA10" s="65"/>
      <c r="BB10" s="65">
        <f>データ!X6</f>
        <v>2128.9499999999998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56</v>
      </c>
      <c r="O86" s="25" t="str">
        <f>データ!EO6</f>
        <v>【0.10】</v>
      </c>
    </row>
  </sheetData>
  <sheetProtection algorithmName="SHA-512" hashValue="gJg2Sngj5Hq9vgEyEtcuJq80J4TtFkID7dcZe9S7ndpVVzSRHaYxEZGup1mcjSnpKdfHnOWngwHRkGa9QyBgUQ==" saltValue="kgvTh3cIArtB+G/aSCc4E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DY1" workbookViewId="0">
      <selection activeCell="EH6" sqref="EH6"/>
    </sheetView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92100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栃木県　大田原市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11.1</v>
      </c>
      <c r="Q6" s="33">
        <f t="shared" si="3"/>
        <v>82.13</v>
      </c>
      <c r="R6" s="33">
        <f t="shared" si="3"/>
        <v>2700</v>
      </c>
      <c r="S6" s="33">
        <f t="shared" si="3"/>
        <v>71908</v>
      </c>
      <c r="T6" s="33">
        <f t="shared" si="3"/>
        <v>354.36</v>
      </c>
      <c r="U6" s="33">
        <f t="shared" si="3"/>
        <v>202.92</v>
      </c>
      <c r="V6" s="33">
        <f t="shared" si="3"/>
        <v>7941</v>
      </c>
      <c r="W6" s="33">
        <f t="shared" si="3"/>
        <v>3.73</v>
      </c>
      <c r="X6" s="33">
        <f t="shared" si="3"/>
        <v>2128.9499999999998</v>
      </c>
      <c r="Y6" s="34">
        <f>IF(Y7="",NA(),Y7)</f>
        <v>77.069999999999993</v>
      </c>
      <c r="Z6" s="34">
        <f t="shared" ref="Z6:AH6" si="4">IF(Z7="",NA(),Z7)</f>
        <v>89.11</v>
      </c>
      <c r="AA6" s="34">
        <f t="shared" si="4"/>
        <v>99.69</v>
      </c>
      <c r="AB6" s="34">
        <f t="shared" si="4"/>
        <v>102.45</v>
      </c>
      <c r="AC6" s="34">
        <f t="shared" si="4"/>
        <v>98.04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217.9</v>
      </c>
      <c r="BG6" s="34">
        <f t="shared" ref="BG6:BO6" si="7">IF(BG7="",NA(),BG7)</f>
        <v>1799.88</v>
      </c>
      <c r="BH6" s="34">
        <f t="shared" si="7"/>
        <v>821</v>
      </c>
      <c r="BI6" s="33">
        <f t="shared" si="7"/>
        <v>0</v>
      </c>
      <c r="BJ6" s="33">
        <f t="shared" si="7"/>
        <v>0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67.69</v>
      </c>
      <c r="BR6" s="34">
        <f t="shared" ref="BR6:BZ6" si="8">IF(BR7="",NA(),BR7)</f>
        <v>67.19</v>
      </c>
      <c r="BS6" s="34">
        <f t="shared" si="8"/>
        <v>92.05</v>
      </c>
      <c r="BT6" s="34">
        <f t="shared" si="8"/>
        <v>86.87</v>
      </c>
      <c r="BU6" s="34">
        <f t="shared" si="8"/>
        <v>74.64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185.45</v>
      </c>
      <c r="CC6" s="34">
        <f t="shared" ref="CC6:CK6" si="9">IF(CC7="",NA(),CC7)</f>
        <v>187.39</v>
      </c>
      <c r="CD6" s="34">
        <f t="shared" si="9"/>
        <v>161.80000000000001</v>
      </c>
      <c r="CE6" s="34">
        <f t="shared" si="9"/>
        <v>170.62</v>
      </c>
      <c r="CF6" s="34">
        <f t="shared" si="9"/>
        <v>206.56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103.75</v>
      </c>
      <c r="CN6" s="34">
        <f t="shared" ref="CN6:CV6" si="10">IF(CN7="",NA(),CN7)</f>
        <v>114.75</v>
      </c>
      <c r="CO6" s="34">
        <f t="shared" si="10"/>
        <v>81.7</v>
      </c>
      <c r="CP6" s="34">
        <f t="shared" si="10"/>
        <v>88.45</v>
      </c>
      <c r="CQ6" s="34">
        <f t="shared" si="10"/>
        <v>85.95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66.7</v>
      </c>
      <c r="CY6" s="34">
        <f t="shared" ref="CY6:DG6" si="11">IF(CY7="",NA(),CY7)</f>
        <v>66.64</v>
      </c>
      <c r="CZ6" s="34">
        <f t="shared" si="11"/>
        <v>66.64</v>
      </c>
      <c r="DA6" s="34">
        <f t="shared" si="11"/>
        <v>66.88</v>
      </c>
      <c r="DB6" s="34">
        <f t="shared" si="11"/>
        <v>67.98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92100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11.1</v>
      </c>
      <c r="Q7" s="37">
        <v>82.13</v>
      </c>
      <c r="R7" s="37">
        <v>2700</v>
      </c>
      <c r="S7" s="37">
        <v>71908</v>
      </c>
      <c r="T7" s="37">
        <v>354.36</v>
      </c>
      <c r="U7" s="37">
        <v>202.92</v>
      </c>
      <c r="V7" s="37">
        <v>7941</v>
      </c>
      <c r="W7" s="37">
        <v>3.73</v>
      </c>
      <c r="X7" s="37">
        <v>2128.9499999999998</v>
      </c>
      <c r="Y7" s="37">
        <v>77.069999999999993</v>
      </c>
      <c r="Z7" s="37">
        <v>89.11</v>
      </c>
      <c r="AA7" s="37">
        <v>99.69</v>
      </c>
      <c r="AB7" s="37">
        <v>102.45</v>
      </c>
      <c r="AC7" s="37">
        <v>98.04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217.9</v>
      </c>
      <c r="BG7" s="37">
        <v>1799.88</v>
      </c>
      <c r="BH7" s="37">
        <v>821</v>
      </c>
      <c r="BI7" s="37">
        <v>0</v>
      </c>
      <c r="BJ7" s="37">
        <v>0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67.69</v>
      </c>
      <c r="BR7" s="37">
        <v>67.19</v>
      </c>
      <c r="BS7" s="37">
        <v>92.05</v>
      </c>
      <c r="BT7" s="37">
        <v>86.87</v>
      </c>
      <c r="BU7" s="37">
        <v>74.64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185.45</v>
      </c>
      <c r="CC7" s="37">
        <v>187.39</v>
      </c>
      <c r="CD7" s="37">
        <v>161.80000000000001</v>
      </c>
      <c r="CE7" s="37">
        <v>170.62</v>
      </c>
      <c r="CF7" s="37">
        <v>206.56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103.75</v>
      </c>
      <c r="CN7" s="37">
        <v>114.75</v>
      </c>
      <c r="CO7" s="37">
        <v>81.7</v>
      </c>
      <c r="CP7" s="37">
        <v>88.45</v>
      </c>
      <c r="CQ7" s="37">
        <v>85.95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66.7</v>
      </c>
      <c r="CY7" s="37">
        <v>66.64</v>
      </c>
      <c r="CZ7" s="37">
        <v>66.64</v>
      </c>
      <c r="DA7" s="37">
        <v>66.88</v>
      </c>
      <c r="DB7" s="37">
        <v>67.98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2019-02-06T04:17:51Z</cp:lastPrinted>
  <dcterms:created xsi:type="dcterms:W3CDTF">2018-12-03T09:12:49Z</dcterms:created>
  <dcterms:modified xsi:type="dcterms:W3CDTF">2019-02-07T07:34:13Z</dcterms:modified>
  <cp:category/>
</cp:coreProperties>
</file>