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05財政担当\H30\④公営企業\02 公営企業決算統計\310111H29決算比較分析表照会\05県ホームページ公表\7小規模　特地　電気\"/>
    </mc:Choice>
  </mc:AlternateContent>
  <workbookProtection workbookAlgorithmName="SHA-512" workbookHashValue="fATkviCXmciGsQQZEICaRQReqbOYVtiBOZh1Eu4SJpuSqGi94Ca+GCn+DzBbbnUfZzZTMJFfT8bpN3jlPt9oRg==" workbookSaltValue="kMuPH5LeTrR3XvLqXoT5d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<sst xmlns="http://schemas.openxmlformats.org/spreadsheetml/2006/main" count="251" uniqueCount="126">
  <si>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</si>
  <si>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</si>
  <si>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</si>
  <si>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</si>
  <si>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</si>
  <si>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</si>
  <si>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</si>
  <si>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</si>
  <si>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</si>
  <si>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</si>
  <si>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</si>
  <si>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</si>
  <si>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</si>
  <si>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</si>
  <si>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</si>
  <si>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</si>
  <si>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</si>
  <si>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</si>
  <si>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</si>
  <si>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</si>
  <si>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</si>
  <si>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</si>
  <si>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</si>
  <si>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</si>
  <si>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</si>
  <si>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</si>
  <si>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</si>
  <si>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</si>
  <si>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</si>
  <si>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</si>
  <si>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</si>
  <si>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</si>
  <si>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</si>
  <si>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</si>
  <si>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</si>
  <si>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</si>
  <si>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</si>
  <si>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</si>
  <si>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</si>
  <si>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</si>
  <si>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</si>
  <si>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</si>
  <si>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</si>
  <si>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</si>
  <si>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</si>
  <si>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</si>
  <si>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</si>
  <si>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</si>
  <si>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</si>
  <si>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</si>
  <si>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</si>
  <si>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</si>
  <si>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</si>
  <si>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</si>
  <si>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</si>
  <si>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</si>
  <si>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</si>
  <si>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</si>
  <si>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</si>
  <si>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</si>
  <si>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</si>
  <si>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</si>
  <si>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</si>
  <si>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</si>
  <si>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</si>
  <si>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</si>
  <si>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</si>
  <si>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</si>
  <si>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</si>
  <si>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</si>
  <si>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</si>
  <si>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</si>
  <si>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</si>
  <si>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</si>
  <si>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</si>
  <si>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</si>
  <si>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</si>
  <si>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</si>
  <si>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</si>
  <si>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</si>
  <si>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</si>
  <si>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</si>
  <si>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</si>
  <si>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</si>
  <si>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</si>
  <si>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</si>
  <si>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</si>
  <si>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</si>
  <si>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</si>
  <si>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</si>
  <si>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</si>
  <si>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</si>
  <si>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</si>
  <si>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</si>
  <si>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</si>
  <si>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</si>
  <si>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</si>
  <si>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</si>
  <si>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</si>
  <si>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</si>
  <si>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</si>
  <si>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</si>
  <si>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</si>
  <si>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</si>
  <si>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</si>
  <si>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</si>
  <si>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</si>
  <si>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</si>
  <si>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</si>
  <si>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</si>
  <si>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大田原市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</si>
  <si>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</si>
  <si>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</si>
  <si>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</si>
  <si>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</si>
  <si>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</si>
  <si>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</si>
  <si>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</si>
  <si>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</si>
  <si>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</si>
  <si>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</si>
  <si>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</si>
  <si>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</si>
  <si>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この事業は、設置した浄化槽に不具合が生じた場合、修繕など維持管理費用は、使用料収入を主な財源とし、不足分を一般会計繰入金で賄っておりますので、維持管理費用の増加が懸念事項であります。　
　</t>
    <rPh sb="3" eb="5">
      <t>ジギョウ</t>
    </rPh>
    <rPh sb="7" eb="9">
      <t>セッチ</t>
    </rPh>
    <rPh sb="11" eb="14">
      <t>ジョウカソウ</t>
    </rPh>
    <rPh sb="15" eb="18">
      <t>フグアイ</t>
    </rPh>
    <rPh sb="19" eb="20">
      <t>ショウ</t>
    </rPh>
    <rPh sb="22" eb="24">
      <t>バアイ</t>
    </rPh>
    <rPh sb="25" eb="27">
      <t>シュウゼン</t>
    </rPh>
    <rPh sb="29" eb="31">
      <t>イジ</t>
    </rPh>
    <rPh sb="31" eb="33">
      <t>カンリ</t>
    </rPh>
    <rPh sb="33" eb="35">
      <t>ヒヨウ</t>
    </rPh>
    <rPh sb="37" eb="40">
      <t>シヨウリョウ</t>
    </rPh>
    <rPh sb="40" eb="42">
      <t>シュウニュウ</t>
    </rPh>
    <rPh sb="43" eb="44">
      <t>オモ</t>
    </rPh>
    <rPh sb="45" eb="47">
      <t>ザイゲン</t>
    </rPh>
    <rPh sb="50" eb="53">
      <t>フソクブン</t>
    </rPh>
    <rPh sb="54" eb="56">
      <t>イッパン</t>
    </rPh>
    <rPh sb="56" eb="58">
      <t>カイケイ</t>
    </rPh>
    <rPh sb="58" eb="60">
      <t>クリイレ</t>
    </rPh>
    <rPh sb="60" eb="61">
      <t>キン</t>
    </rPh>
    <rPh sb="62" eb="63">
      <t>マカナ</t>
    </rPh>
    <rPh sb="72" eb="74">
      <t>イジ</t>
    </rPh>
    <rPh sb="74" eb="76">
      <t>カンリ</t>
    </rPh>
    <rPh sb="76" eb="78">
      <t>ヒヨウ</t>
    </rPh>
    <rPh sb="79" eb="81">
      <t>ゾウカ</t>
    </rPh>
    <rPh sb="82" eb="84">
      <t>ケネン</t>
    </rPh>
    <rPh sb="84" eb="86">
      <t>ジコウ</t>
    </rPh>
    <phoneticPr fontId="4"/>
  </si>
  <si>
    <t>①収益的収支比率については、前年度と比較すると減少しています。要因としましては、維持管理費用が増加したためです。
④企業債残高対事業規模比率は、使用料収入に対する債務残高の比率を示していますが、毎年、類似団体平均値を下回っております。維持管理費は使用料収入で賄えておらず、平成29年度につきましては、債務は一般会計負担分のみとなります。
⑤経費回収率は、使用料で汚水を処理する費用を賄えているかを表わしていますが、前年度と比較すると減少しております。要因としましては、維持管理費用が増加したためです。
⑥汚水処理原価は、類似団体平均値とほぼ同値ですので、比較的効率的に汚水処理されています。
⑦施設利用率及び⑧水洗化率につきましては、この事業は浄化槽整備事業ですので、設置する住宅の延床面積により浄化槽の大きさは決まっておりますので、毎年同じような数値になります。</t>
    <rPh sb="1" eb="4">
      <t>シュウエキテキ</t>
    </rPh>
    <rPh sb="4" eb="6">
      <t>シュウシ</t>
    </rPh>
    <rPh sb="6" eb="8">
      <t>ヒリツ</t>
    </rPh>
    <rPh sb="14" eb="17">
      <t>ゼンネンド</t>
    </rPh>
    <rPh sb="18" eb="20">
      <t>ヒカク</t>
    </rPh>
    <rPh sb="23" eb="25">
      <t>ゲンショウ</t>
    </rPh>
    <rPh sb="31" eb="33">
      <t>ヨウイン</t>
    </rPh>
    <rPh sb="40" eb="42">
      <t>イジ</t>
    </rPh>
    <rPh sb="42" eb="44">
      <t>カンリ</t>
    </rPh>
    <rPh sb="44" eb="46">
      <t>ヒヨウ</t>
    </rPh>
    <rPh sb="47" eb="49">
      <t>ゾウカ</t>
    </rPh>
    <rPh sb="58" eb="60">
      <t>キギョウ</t>
    </rPh>
    <rPh sb="60" eb="61">
      <t>サイ</t>
    </rPh>
    <rPh sb="61" eb="63">
      <t>ザンダカ</t>
    </rPh>
    <rPh sb="63" eb="64">
      <t>タイ</t>
    </rPh>
    <rPh sb="64" eb="66">
      <t>ジギョウ</t>
    </rPh>
    <rPh sb="66" eb="68">
      <t>キボ</t>
    </rPh>
    <rPh sb="68" eb="70">
      <t>ヒリツ</t>
    </rPh>
    <rPh sb="72" eb="75">
      <t>シヨウリョウ</t>
    </rPh>
    <rPh sb="75" eb="77">
      <t>シュウニュウ</t>
    </rPh>
    <rPh sb="78" eb="79">
      <t>タイ</t>
    </rPh>
    <rPh sb="81" eb="83">
      <t>サイム</t>
    </rPh>
    <rPh sb="83" eb="85">
      <t>ザンダカ</t>
    </rPh>
    <rPh sb="86" eb="88">
      <t>ヒリツ</t>
    </rPh>
    <rPh sb="89" eb="90">
      <t>シメ</t>
    </rPh>
    <rPh sb="97" eb="99">
      <t>マイトシ</t>
    </rPh>
    <rPh sb="100" eb="102">
      <t>ルイジ</t>
    </rPh>
    <rPh sb="102" eb="104">
      <t>ダンタイ</t>
    </rPh>
    <rPh sb="104" eb="107">
      <t>ヘイキンチ</t>
    </rPh>
    <rPh sb="108" eb="110">
      <t>シタマワ</t>
    </rPh>
    <rPh sb="117" eb="119">
      <t>イジ</t>
    </rPh>
    <rPh sb="119" eb="121">
      <t>カンリ</t>
    </rPh>
    <rPh sb="121" eb="122">
      <t>ヒ</t>
    </rPh>
    <rPh sb="123" eb="126">
      <t>シヨウリョウ</t>
    </rPh>
    <rPh sb="126" eb="128">
      <t>シュウニュウ</t>
    </rPh>
    <rPh sb="129" eb="130">
      <t>マカナ</t>
    </rPh>
    <rPh sb="136" eb="138">
      <t>ヘイセイ</t>
    </rPh>
    <rPh sb="140" eb="142">
      <t>ネンド</t>
    </rPh>
    <rPh sb="150" eb="152">
      <t>サイム</t>
    </rPh>
    <rPh sb="153" eb="155">
      <t>イッパン</t>
    </rPh>
    <rPh sb="155" eb="157">
      <t>カイケイ</t>
    </rPh>
    <rPh sb="157" eb="159">
      <t>フタン</t>
    </rPh>
    <rPh sb="159" eb="160">
      <t>ブン</t>
    </rPh>
    <rPh sb="170" eb="172">
      <t>ケイヒ</t>
    </rPh>
    <rPh sb="172" eb="174">
      <t>カイシュウ</t>
    </rPh>
    <rPh sb="174" eb="175">
      <t>リツ</t>
    </rPh>
    <rPh sb="177" eb="180">
      <t>シヨウリョウ</t>
    </rPh>
    <rPh sb="181" eb="183">
      <t>オスイ</t>
    </rPh>
    <rPh sb="184" eb="186">
      <t>ショリ</t>
    </rPh>
    <rPh sb="188" eb="190">
      <t>ヒヨウ</t>
    </rPh>
    <rPh sb="191" eb="192">
      <t>マカナ</t>
    </rPh>
    <rPh sb="198" eb="199">
      <t>アラ</t>
    </rPh>
    <rPh sb="207" eb="210">
      <t>ゼンネンド</t>
    </rPh>
    <rPh sb="211" eb="213">
      <t>ヒカク</t>
    </rPh>
    <rPh sb="216" eb="218">
      <t>ゲンショウ</t>
    </rPh>
    <rPh sb="225" eb="227">
      <t>ヨウイン</t>
    </rPh>
    <rPh sb="234" eb="236">
      <t>イジ</t>
    </rPh>
    <rPh sb="236" eb="238">
      <t>カンリ</t>
    </rPh>
    <rPh sb="238" eb="240">
      <t>ヒヨウ</t>
    </rPh>
    <rPh sb="241" eb="243">
      <t>ゾウカ</t>
    </rPh>
    <rPh sb="252" eb="254">
      <t>オスイ</t>
    </rPh>
    <rPh sb="254" eb="256">
      <t>ショリ</t>
    </rPh>
    <rPh sb="256" eb="258">
      <t>ゲンカ</t>
    </rPh>
    <rPh sb="260" eb="262">
      <t>ルイジ</t>
    </rPh>
    <rPh sb="262" eb="264">
      <t>ダンタイ</t>
    </rPh>
    <rPh sb="264" eb="267">
      <t>ヘイキンチ</t>
    </rPh>
    <rPh sb="270" eb="272">
      <t>ドウチ</t>
    </rPh>
    <rPh sb="277" eb="280">
      <t>ヒカクテキ</t>
    </rPh>
    <rPh sb="280" eb="282">
      <t>コウリツ</t>
    </rPh>
    <rPh sb="282" eb="283">
      <t>テキ</t>
    </rPh>
    <rPh sb="284" eb="286">
      <t>オスイ</t>
    </rPh>
    <rPh sb="286" eb="288">
      <t>ショリ</t>
    </rPh>
    <rPh sb="297" eb="299">
      <t>シセツ</t>
    </rPh>
    <rPh sb="299" eb="302">
      <t>リヨウリツ</t>
    </rPh>
    <rPh sb="302" eb="303">
      <t>オヨ</t>
    </rPh>
    <rPh sb="307" eb="308">
      <t>カ</t>
    </rPh>
    <rPh sb="308" eb="309">
      <t>リツ</t>
    </rPh>
    <rPh sb="319" eb="321">
      <t>ジギョウ</t>
    </rPh>
    <rPh sb="322" eb="324">
      <t>ジョウカ</t>
    </rPh>
    <rPh sb="324" eb="325">
      <t>ソウ</t>
    </rPh>
    <rPh sb="325" eb="327">
      <t>セイビ</t>
    </rPh>
    <rPh sb="327" eb="329">
      <t>ジギョウ</t>
    </rPh>
    <rPh sb="334" eb="336">
      <t>セッチ</t>
    </rPh>
    <rPh sb="338" eb="340">
      <t>ジュウタク</t>
    </rPh>
    <rPh sb="341" eb="343">
      <t>ノベユカ</t>
    </rPh>
    <rPh sb="343" eb="345">
      <t>メンセキ</t>
    </rPh>
    <rPh sb="348" eb="351">
      <t>ジョウカソウ</t>
    </rPh>
    <rPh sb="352" eb="353">
      <t>オオ</t>
    </rPh>
    <rPh sb="356" eb="357">
      <t>キ</t>
    </rPh>
    <rPh sb="367" eb="369">
      <t>マイトシ</t>
    </rPh>
    <rPh sb="369" eb="370">
      <t>オナ</t>
    </rPh>
    <rPh sb="374" eb="376">
      <t>スウチ</t>
    </rPh>
    <phoneticPr fontId="4"/>
  </si>
  <si>
    <t>　この事業は、市が設置管理している浄化槽整備事業であり、平成13年度より開始し、古いもので設置から約15年を経過しております。毎年法定検査、清掃を実施しており施設は良好な状態です。
　浄化槽の耐用年数は28年ですが、浄化槽内部の機器に一部不具合が生じているものもあり、今後も同様の事態が発生することが想定されています。</t>
    <rPh sb="3" eb="5">
      <t>ジギョウ</t>
    </rPh>
    <rPh sb="7" eb="8">
      <t>シ</t>
    </rPh>
    <rPh sb="9" eb="11">
      <t>セッチ</t>
    </rPh>
    <rPh sb="11" eb="13">
      <t>カンリ</t>
    </rPh>
    <rPh sb="17" eb="20">
      <t>ジョウカソウ</t>
    </rPh>
    <rPh sb="20" eb="22">
      <t>セイビ</t>
    </rPh>
    <rPh sb="22" eb="24">
      <t>ジギョウ</t>
    </rPh>
    <rPh sb="28" eb="30">
      <t>ｈ</t>
    </rPh>
    <rPh sb="32" eb="34">
      <t>ネンド</t>
    </rPh>
    <rPh sb="36" eb="38">
      <t>カイシ</t>
    </rPh>
    <rPh sb="40" eb="41">
      <t>フル</t>
    </rPh>
    <rPh sb="45" eb="47">
      <t>セッチ</t>
    </rPh>
    <rPh sb="49" eb="50">
      <t>ヤク</t>
    </rPh>
    <rPh sb="52" eb="53">
      <t>ネン</t>
    </rPh>
    <rPh sb="54" eb="56">
      <t>ケイカ</t>
    </rPh>
    <rPh sb="63" eb="65">
      <t>マイトシ</t>
    </rPh>
    <rPh sb="65" eb="67">
      <t>ホウテイ</t>
    </rPh>
    <rPh sb="67" eb="69">
      <t>ケンサ</t>
    </rPh>
    <rPh sb="70" eb="72">
      <t>セイソウ</t>
    </rPh>
    <rPh sb="73" eb="75">
      <t>ジッシ</t>
    </rPh>
    <rPh sb="79" eb="81">
      <t>シセツ</t>
    </rPh>
    <rPh sb="82" eb="84">
      <t>リョウコウ</t>
    </rPh>
    <rPh sb="85" eb="87">
      <t>ジョウタイ</t>
    </rPh>
    <rPh sb="92" eb="95">
      <t>ジョウカソウ</t>
    </rPh>
    <rPh sb="96" eb="98">
      <t>タイヨウ</t>
    </rPh>
    <rPh sb="98" eb="100">
      <t>ネンスウ</t>
    </rPh>
    <rPh sb="103" eb="104">
      <t>ネン</t>
    </rPh>
    <rPh sb="108" eb="111">
      <t>ジョウカソウ</t>
    </rPh>
    <rPh sb="117" eb="119">
      <t>イチブ</t>
    </rPh>
    <rPh sb="119" eb="122">
      <t>フグアイ</t>
    </rPh>
    <rPh sb="123" eb="124">
      <t>ショウ</t>
    </rPh>
    <rPh sb="134" eb="136">
      <t>コンゴ</t>
    </rPh>
    <rPh sb="137" eb="139">
      <t>ドウヨウ</t>
    </rPh>
    <rPh sb="140" eb="142">
      <t>ジタイ</t>
    </rPh>
    <rPh sb="143" eb="145">
      <t>ハッセイ</t>
    </rPh>
    <rPh sb="150" eb="152">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</si>
</sst>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A26-43D5-9D09-D99EA0FC124F}"/>
            </c:ext>
          </c:extLst>
        </c:ser>
        <c:dLbls>
          <c:showLegendKey val="0"/>
          <c:showVal val="0"/>
          <c:showCatName val="0"/>
          <c:showSerName val="0"/>
          <c:showPercent val="0"/>
          <c:showBubbleSize val="0"/>
        </c:dLbls>
        <c:gapWidth val="150"/>
        <c:axId val="121439312"/>
        <c:axId val="12143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BA26-43D5-9D09-D99EA0FC124F}"/>
            </c:ext>
          </c:extLst>
        </c:ser>
        <c:dLbls>
          <c:showLegendKey val="0"/>
          <c:showVal val="0"/>
          <c:showCatName val="0"/>
          <c:showSerName val="0"/>
          <c:showPercent val="0"/>
          <c:showBubbleSize val="0"/>
        </c:dLbls>
        <c:marker val="1"/>
        <c:smooth val="0"/>
        <c:axId val="121439312"/>
        <c:axId val="121439704"/>
      </c:lineChart>
      <c:dateAx>
        <c:axId val="121439312"/>
        <c:scaling>
          <c:orientation val="minMax"/>
        </c:scaling>
        <c:delete val="1"/>
        <c:axPos val="b"/>
        <c:numFmt formatCode="ge" sourceLinked="1"/>
        <c:majorTickMark val="none"/>
        <c:minorTickMark val="none"/>
        <c:tickLblPos val="none"/>
        <c:crossAx val="121439704"/>
        <c:crosses val="autoZero"/>
        <c:auto val="1"/>
        <c:lblOffset val="100"/>
        <c:baseTimeUnit val="years"/>
      </c:dateAx>
      <c:valAx>
        <c:axId val="12143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3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45.71</c:v>
                </c:pt>
                <c:pt idx="1">
                  <c:v>45.54</c:v>
                </c:pt>
                <c:pt idx="2">
                  <c:v>45.84</c:v>
                </c:pt>
                <c:pt idx="3">
                  <c:v>45.75</c:v>
                </c:pt>
                <c:pt idx="4">
                  <c:v>45.61</c:v>
                </c:pt>
              </c:numCache>
            </c:numRef>
          </c:val>
          <c:extLst xmlns:c16r2="http://schemas.microsoft.com/office/drawing/2015/06/chart">
            <c:ext xmlns:c16="http://schemas.microsoft.com/office/drawing/2014/chart" uri="{C3380CC4-5D6E-409C-BE32-E72D297353CC}">
              <c16:uniqueId val="{00000000-91CA-473A-9FDA-A27CDE796F89}"/>
            </c:ext>
          </c:extLst>
        </c:ser>
        <c:dLbls>
          <c:showLegendKey val="0"/>
          <c:showVal val="0"/>
          <c:showCatName val="0"/>
          <c:showSerName val="0"/>
          <c:showPercent val="0"/>
          <c:showBubbleSize val="0"/>
        </c:dLbls>
        <c:gapWidth val="150"/>
        <c:axId val="193441272"/>
        <c:axId val="19344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59.08</c:v>
                </c:pt>
                <c:pt idx="2">
                  <c:v>58.25</c:v>
                </c:pt>
                <c:pt idx="3">
                  <c:v>61.94</c:v>
                </c:pt>
                <c:pt idx="4">
                  <c:v>61.79</c:v>
                </c:pt>
              </c:numCache>
            </c:numRef>
          </c:val>
          <c:smooth val="0"/>
          <c:extLst xmlns:c16r2="http://schemas.microsoft.com/office/drawing/2015/06/chart">
            <c:ext xmlns:c16="http://schemas.microsoft.com/office/drawing/2014/chart" uri="{C3380CC4-5D6E-409C-BE32-E72D297353CC}">
              <c16:uniqueId val="{00000001-91CA-473A-9FDA-A27CDE796F89}"/>
            </c:ext>
          </c:extLst>
        </c:ser>
        <c:dLbls>
          <c:showLegendKey val="0"/>
          <c:showVal val="0"/>
          <c:showCatName val="0"/>
          <c:showSerName val="0"/>
          <c:showPercent val="0"/>
          <c:showBubbleSize val="0"/>
        </c:dLbls>
        <c:marker val="1"/>
        <c:smooth val="0"/>
        <c:axId val="193441272"/>
        <c:axId val="193441664"/>
      </c:lineChart>
      <c:dateAx>
        <c:axId val="193441272"/>
        <c:scaling>
          <c:orientation val="minMax"/>
        </c:scaling>
        <c:delete val="1"/>
        <c:axPos val="b"/>
        <c:numFmt formatCode="ge" sourceLinked="1"/>
        <c:majorTickMark val="none"/>
        <c:minorTickMark val="none"/>
        <c:tickLblPos val="none"/>
        <c:crossAx val="193441664"/>
        <c:crosses val="autoZero"/>
        <c:auto val="1"/>
        <c:lblOffset val="100"/>
        <c:baseTimeUnit val="years"/>
      </c:dateAx>
      <c:valAx>
        <c:axId val="19344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4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BCFB-4842-A384-16A7E1420891}"/>
            </c:ext>
          </c:extLst>
        </c:ser>
        <c:dLbls>
          <c:showLegendKey val="0"/>
          <c:showVal val="0"/>
          <c:showCatName val="0"/>
          <c:showSerName val="0"/>
          <c:showPercent val="0"/>
          <c:showBubbleSize val="0"/>
        </c:dLbls>
        <c:gapWidth val="150"/>
        <c:axId val="193442840"/>
        <c:axId val="19344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77.12</c:v>
                </c:pt>
                <c:pt idx="2">
                  <c:v>68.150000000000006</c:v>
                </c:pt>
                <c:pt idx="3">
                  <c:v>94.14</c:v>
                </c:pt>
                <c:pt idx="4">
                  <c:v>92.44</c:v>
                </c:pt>
              </c:numCache>
            </c:numRef>
          </c:val>
          <c:smooth val="0"/>
          <c:extLst xmlns:c16r2="http://schemas.microsoft.com/office/drawing/2015/06/chart">
            <c:ext xmlns:c16="http://schemas.microsoft.com/office/drawing/2014/chart" uri="{C3380CC4-5D6E-409C-BE32-E72D297353CC}">
              <c16:uniqueId val="{00000001-BCFB-4842-A384-16A7E1420891}"/>
            </c:ext>
          </c:extLst>
        </c:ser>
        <c:dLbls>
          <c:showLegendKey val="0"/>
          <c:showVal val="0"/>
          <c:showCatName val="0"/>
          <c:showSerName val="0"/>
          <c:showPercent val="0"/>
          <c:showBubbleSize val="0"/>
        </c:dLbls>
        <c:marker val="1"/>
        <c:smooth val="0"/>
        <c:axId val="193442840"/>
        <c:axId val="193443232"/>
      </c:lineChart>
      <c:dateAx>
        <c:axId val="193442840"/>
        <c:scaling>
          <c:orientation val="minMax"/>
        </c:scaling>
        <c:delete val="1"/>
        <c:axPos val="b"/>
        <c:numFmt formatCode="ge" sourceLinked="1"/>
        <c:majorTickMark val="none"/>
        <c:minorTickMark val="none"/>
        <c:tickLblPos val="none"/>
        <c:crossAx val="193443232"/>
        <c:crosses val="autoZero"/>
        <c:auto val="1"/>
        <c:lblOffset val="100"/>
        <c:baseTimeUnit val="years"/>
      </c:dateAx>
      <c:valAx>
        <c:axId val="1934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4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98.44</c:v>
                </c:pt>
                <c:pt idx="1">
                  <c:v>99.28</c:v>
                </c:pt>
                <c:pt idx="2">
                  <c:v>100.71</c:v>
                </c:pt>
                <c:pt idx="3">
                  <c:v>98.48</c:v>
                </c:pt>
                <c:pt idx="4">
                  <c:v>97.98</c:v>
                </c:pt>
              </c:numCache>
            </c:numRef>
          </c:val>
          <c:extLst xmlns:c16r2="http://schemas.microsoft.com/office/drawing/2015/06/chart">
            <c:ext xmlns:c16="http://schemas.microsoft.com/office/drawing/2014/chart" uri="{C3380CC4-5D6E-409C-BE32-E72D297353CC}">
              <c16:uniqueId val="{00000000-4ADF-4F21-9CE2-72AC0A96F8CD}"/>
            </c:ext>
          </c:extLst>
        </c:ser>
        <c:dLbls>
          <c:showLegendKey val="0"/>
          <c:showVal val="0"/>
          <c:showCatName val="0"/>
          <c:showSerName val="0"/>
          <c:showPercent val="0"/>
          <c:showBubbleSize val="0"/>
        </c:dLbls>
        <c:gapWidth val="150"/>
        <c:axId val="121441664"/>
        <c:axId val="12144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DF-4F21-9CE2-72AC0A96F8CD}"/>
            </c:ext>
          </c:extLst>
        </c:ser>
        <c:dLbls>
          <c:showLegendKey val="0"/>
          <c:showVal val="0"/>
          <c:showCatName val="0"/>
          <c:showSerName val="0"/>
          <c:showPercent val="0"/>
          <c:showBubbleSize val="0"/>
        </c:dLbls>
        <c:marker val="1"/>
        <c:smooth val="0"/>
        <c:axId val="121441664"/>
        <c:axId val="121442056"/>
      </c:lineChart>
      <c:dateAx>
        <c:axId val="121441664"/>
        <c:scaling>
          <c:orientation val="minMax"/>
        </c:scaling>
        <c:delete val="1"/>
        <c:axPos val="b"/>
        <c:numFmt formatCode="ge" sourceLinked="1"/>
        <c:majorTickMark val="none"/>
        <c:minorTickMark val="none"/>
        <c:tickLblPos val="none"/>
        <c:crossAx val="121442056"/>
        <c:crosses val="autoZero"/>
        <c:auto val="1"/>
        <c:lblOffset val="100"/>
        <c:baseTimeUnit val="years"/>
      </c:dateAx>
      <c:valAx>
        <c:axId val="12144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DC-4068-A142-0E738ADF58BD}"/>
            </c:ext>
          </c:extLst>
        </c:ser>
        <c:dLbls>
          <c:showLegendKey val="0"/>
          <c:showVal val="0"/>
          <c:showCatName val="0"/>
          <c:showSerName val="0"/>
          <c:showPercent val="0"/>
          <c:showBubbleSize val="0"/>
        </c:dLbls>
        <c:gapWidth val="150"/>
        <c:axId val="121443232"/>
        <c:axId val="12144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DC-4068-A142-0E738ADF58BD}"/>
            </c:ext>
          </c:extLst>
        </c:ser>
        <c:dLbls>
          <c:showLegendKey val="0"/>
          <c:showVal val="0"/>
          <c:showCatName val="0"/>
          <c:showSerName val="0"/>
          <c:showPercent val="0"/>
          <c:showBubbleSize val="0"/>
        </c:dLbls>
        <c:marker val="1"/>
        <c:smooth val="0"/>
        <c:axId val="121443232"/>
        <c:axId val="121443624"/>
      </c:lineChart>
      <c:dateAx>
        <c:axId val="121443232"/>
        <c:scaling>
          <c:orientation val="minMax"/>
        </c:scaling>
        <c:delete val="1"/>
        <c:axPos val="b"/>
        <c:numFmt formatCode="ge" sourceLinked="1"/>
        <c:majorTickMark val="none"/>
        <c:minorTickMark val="none"/>
        <c:tickLblPos val="none"/>
        <c:crossAx val="121443624"/>
        <c:crosses val="autoZero"/>
        <c:auto val="1"/>
        <c:lblOffset val="100"/>
        <c:baseTimeUnit val="years"/>
      </c:dateAx>
      <c:valAx>
        <c:axId val="12144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10-4C9B-8E35-2B69BBCCCBF6}"/>
            </c:ext>
          </c:extLst>
        </c:ser>
        <c:dLbls>
          <c:showLegendKey val="0"/>
          <c:showVal val="0"/>
          <c:showCatName val="0"/>
          <c:showSerName val="0"/>
          <c:showPercent val="0"/>
          <c:showBubbleSize val="0"/>
        </c:dLbls>
        <c:gapWidth val="150"/>
        <c:axId val="121444800"/>
        <c:axId val="12144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10-4C9B-8E35-2B69BBCCCBF6}"/>
            </c:ext>
          </c:extLst>
        </c:ser>
        <c:dLbls>
          <c:showLegendKey val="0"/>
          <c:showVal val="0"/>
          <c:showCatName val="0"/>
          <c:showSerName val="0"/>
          <c:showPercent val="0"/>
          <c:showBubbleSize val="0"/>
        </c:dLbls>
        <c:marker val="1"/>
        <c:smooth val="0"/>
        <c:axId val="121444800"/>
        <c:axId val="121445192"/>
      </c:lineChart>
      <c:dateAx>
        <c:axId val="121444800"/>
        <c:scaling>
          <c:orientation val="minMax"/>
        </c:scaling>
        <c:delete val="1"/>
        <c:axPos val="b"/>
        <c:numFmt formatCode="ge" sourceLinked="1"/>
        <c:majorTickMark val="none"/>
        <c:minorTickMark val="none"/>
        <c:tickLblPos val="none"/>
        <c:crossAx val="121445192"/>
        <c:crosses val="autoZero"/>
        <c:auto val="1"/>
        <c:lblOffset val="100"/>
        <c:baseTimeUnit val="years"/>
      </c:dateAx>
      <c:valAx>
        <c:axId val="12144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44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65-4EC4-9D27-C2CC1C157910}"/>
            </c:ext>
          </c:extLst>
        </c:ser>
        <c:dLbls>
          <c:showLegendKey val="0"/>
          <c:showVal val="0"/>
          <c:showCatName val="0"/>
          <c:showSerName val="0"/>
          <c:showPercent val="0"/>
          <c:showBubbleSize val="0"/>
        </c:dLbls>
        <c:gapWidth val="150"/>
        <c:axId val="192870152"/>
        <c:axId val="19287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65-4EC4-9D27-C2CC1C157910}"/>
            </c:ext>
          </c:extLst>
        </c:ser>
        <c:dLbls>
          <c:showLegendKey val="0"/>
          <c:showVal val="0"/>
          <c:showCatName val="0"/>
          <c:showSerName val="0"/>
          <c:showPercent val="0"/>
          <c:showBubbleSize val="0"/>
        </c:dLbls>
        <c:marker val="1"/>
        <c:smooth val="0"/>
        <c:axId val="192870152"/>
        <c:axId val="192870544"/>
      </c:lineChart>
      <c:dateAx>
        <c:axId val="192870152"/>
        <c:scaling>
          <c:orientation val="minMax"/>
        </c:scaling>
        <c:delete val="1"/>
        <c:axPos val="b"/>
        <c:numFmt formatCode="ge" sourceLinked="1"/>
        <c:majorTickMark val="none"/>
        <c:minorTickMark val="none"/>
        <c:tickLblPos val="none"/>
        <c:crossAx val="192870544"/>
        <c:crosses val="autoZero"/>
        <c:auto val="1"/>
        <c:lblOffset val="100"/>
        <c:baseTimeUnit val="years"/>
      </c:dateAx>
      <c:valAx>
        <c:axId val="19287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70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26-4540-9B84-0A3EDCE7D249}"/>
            </c:ext>
          </c:extLst>
        </c:ser>
        <c:dLbls>
          <c:showLegendKey val="0"/>
          <c:showVal val="0"/>
          <c:showCatName val="0"/>
          <c:showSerName val="0"/>
          <c:showPercent val="0"/>
          <c:showBubbleSize val="0"/>
        </c:dLbls>
        <c:gapWidth val="150"/>
        <c:axId val="192937312"/>
        <c:axId val="19293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26-4540-9B84-0A3EDCE7D249}"/>
            </c:ext>
          </c:extLst>
        </c:ser>
        <c:dLbls>
          <c:showLegendKey val="0"/>
          <c:showVal val="0"/>
          <c:showCatName val="0"/>
          <c:showSerName val="0"/>
          <c:showPercent val="0"/>
          <c:showBubbleSize val="0"/>
        </c:dLbls>
        <c:marker val="1"/>
        <c:smooth val="0"/>
        <c:axId val="192937312"/>
        <c:axId val="192937704"/>
      </c:lineChart>
      <c:dateAx>
        <c:axId val="192937312"/>
        <c:scaling>
          <c:orientation val="minMax"/>
        </c:scaling>
        <c:delete val="1"/>
        <c:axPos val="b"/>
        <c:numFmt formatCode="ge" sourceLinked="1"/>
        <c:majorTickMark val="none"/>
        <c:minorTickMark val="none"/>
        <c:tickLblPos val="none"/>
        <c:crossAx val="192937704"/>
        <c:crosses val="autoZero"/>
        <c:auto val="1"/>
        <c:lblOffset val="100"/>
        <c:baseTimeUnit val="years"/>
      </c:dateAx>
      <c:valAx>
        <c:axId val="19293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9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45.36</c:v>
                </c:pt>
                <c:pt idx="1">
                  <c:v>358.61</c:v>
                </c:pt>
                <c:pt idx="2">
                  <c:v>193.81</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CD0-4FF7-A492-3ACFFFF2E018}"/>
            </c:ext>
          </c:extLst>
        </c:ser>
        <c:dLbls>
          <c:showLegendKey val="0"/>
          <c:showVal val="0"/>
          <c:showCatName val="0"/>
          <c:showSerName val="0"/>
          <c:showPercent val="0"/>
          <c:showBubbleSize val="0"/>
        </c:dLbls>
        <c:gapWidth val="150"/>
        <c:axId val="192936920"/>
        <c:axId val="19293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416.91</c:v>
                </c:pt>
                <c:pt idx="2">
                  <c:v>392.19</c:v>
                </c:pt>
                <c:pt idx="3">
                  <c:v>248.44</c:v>
                </c:pt>
                <c:pt idx="4">
                  <c:v>244.85</c:v>
                </c:pt>
              </c:numCache>
            </c:numRef>
          </c:val>
          <c:smooth val="0"/>
          <c:extLst xmlns:c16r2="http://schemas.microsoft.com/office/drawing/2015/06/chart">
            <c:ext xmlns:c16="http://schemas.microsoft.com/office/drawing/2014/chart" uri="{C3380CC4-5D6E-409C-BE32-E72D297353CC}">
              <c16:uniqueId val="{00000001-DCD0-4FF7-A492-3ACFFFF2E018}"/>
            </c:ext>
          </c:extLst>
        </c:ser>
        <c:dLbls>
          <c:showLegendKey val="0"/>
          <c:showVal val="0"/>
          <c:showCatName val="0"/>
          <c:showSerName val="0"/>
          <c:showPercent val="0"/>
          <c:showBubbleSize val="0"/>
        </c:dLbls>
        <c:marker val="1"/>
        <c:smooth val="0"/>
        <c:axId val="192936920"/>
        <c:axId val="192938880"/>
      </c:lineChart>
      <c:dateAx>
        <c:axId val="192936920"/>
        <c:scaling>
          <c:orientation val="minMax"/>
        </c:scaling>
        <c:delete val="1"/>
        <c:axPos val="b"/>
        <c:numFmt formatCode="ge" sourceLinked="1"/>
        <c:majorTickMark val="none"/>
        <c:minorTickMark val="none"/>
        <c:tickLblPos val="none"/>
        <c:crossAx val="192938880"/>
        <c:crosses val="autoZero"/>
        <c:auto val="1"/>
        <c:lblOffset val="100"/>
        <c:baseTimeUnit val="years"/>
      </c:dateAx>
      <c:valAx>
        <c:axId val="1929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93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97.45</c:v>
                </c:pt>
                <c:pt idx="1">
                  <c:v>98.92</c:v>
                </c:pt>
                <c:pt idx="2">
                  <c:v>96.64</c:v>
                </c:pt>
                <c:pt idx="3">
                  <c:v>92.01</c:v>
                </c:pt>
                <c:pt idx="4">
                  <c:v>84.27</c:v>
                </c:pt>
              </c:numCache>
            </c:numRef>
          </c:val>
          <c:extLst xmlns:c16r2="http://schemas.microsoft.com/office/drawing/2015/06/chart">
            <c:ext xmlns:c16="http://schemas.microsoft.com/office/drawing/2014/chart" uri="{C3380CC4-5D6E-409C-BE32-E72D297353CC}">
              <c16:uniqueId val="{00000000-CF47-4118-AAA8-8BEAB57470DB}"/>
            </c:ext>
          </c:extLst>
        </c:ser>
        <c:dLbls>
          <c:showLegendKey val="0"/>
          <c:showVal val="0"/>
          <c:showCatName val="0"/>
          <c:showSerName val="0"/>
          <c:showPercent val="0"/>
          <c:showBubbleSize val="0"/>
        </c:dLbls>
        <c:gapWidth val="150"/>
        <c:axId val="192940056"/>
        <c:axId val="19294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57.93</c:v>
                </c:pt>
                <c:pt idx="2">
                  <c:v>57.03</c:v>
                </c:pt>
                <c:pt idx="3">
                  <c:v>66.73</c:v>
                </c:pt>
                <c:pt idx="4">
                  <c:v>64.78</c:v>
                </c:pt>
              </c:numCache>
            </c:numRef>
          </c:val>
          <c:smooth val="0"/>
          <c:extLst xmlns:c16r2="http://schemas.microsoft.com/office/drawing/2015/06/chart">
            <c:ext xmlns:c16="http://schemas.microsoft.com/office/drawing/2014/chart" uri="{C3380CC4-5D6E-409C-BE32-E72D297353CC}">
              <c16:uniqueId val="{00000001-CF47-4118-AAA8-8BEAB57470DB}"/>
            </c:ext>
          </c:extLst>
        </c:ser>
        <c:dLbls>
          <c:showLegendKey val="0"/>
          <c:showVal val="0"/>
          <c:showCatName val="0"/>
          <c:showSerName val="0"/>
          <c:showPercent val="0"/>
          <c:showBubbleSize val="0"/>
        </c:dLbls>
        <c:marker val="1"/>
        <c:smooth val="0"/>
        <c:axId val="192940056"/>
        <c:axId val="192940448"/>
      </c:lineChart>
      <c:dateAx>
        <c:axId val="192940056"/>
        <c:scaling>
          <c:orientation val="minMax"/>
        </c:scaling>
        <c:delete val="1"/>
        <c:axPos val="b"/>
        <c:numFmt formatCode="ge" sourceLinked="1"/>
        <c:majorTickMark val="none"/>
        <c:minorTickMark val="none"/>
        <c:tickLblPos val="none"/>
        <c:crossAx val="192940448"/>
        <c:crosses val="autoZero"/>
        <c:auto val="1"/>
        <c:lblOffset val="100"/>
        <c:baseTimeUnit val="years"/>
      </c:dateAx>
      <c:valAx>
        <c:axId val="1929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94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218.33</c:v>
                </c:pt>
                <c:pt idx="1">
                  <c:v>227.67</c:v>
                </c:pt>
                <c:pt idx="2">
                  <c:v>235.18</c:v>
                </c:pt>
                <c:pt idx="3">
                  <c:v>245.08</c:v>
                </c:pt>
                <c:pt idx="4">
                  <c:v>266.7</c:v>
                </c:pt>
              </c:numCache>
            </c:numRef>
          </c:val>
          <c:extLst xmlns:c16r2="http://schemas.microsoft.com/office/drawing/2015/06/chart">
            <c:ext xmlns:c16="http://schemas.microsoft.com/office/drawing/2014/chart" uri="{C3380CC4-5D6E-409C-BE32-E72D297353CC}">
              <c16:uniqueId val="{00000000-525E-4CC9-A9D8-E3900451B76B}"/>
            </c:ext>
          </c:extLst>
        </c:ser>
        <c:dLbls>
          <c:showLegendKey val="0"/>
          <c:showVal val="0"/>
          <c:showCatName val="0"/>
          <c:showSerName val="0"/>
          <c:showPercent val="0"/>
          <c:showBubbleSize val="0"/>
        </c:dLbls>
        <c:gapWidth val="150"/>
        <c:axId val="192872112"/>
        <c:axId val="192871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276.93</c:v>
                </c:pt>
                <c:pt idx="2">
                  <c:v>283.73</c:v>
                </c:pt>
                <c:pt idx="3">
                  <c:v>241.29</c:v>
                </c:pt>
                <c:pt idx="4">
                  <c:v>250.21</c:v>
                </c:pt>
              </c:numCache>
            </c:numRef>
          </c:val>
          <c:smooth val="0"/>
          <c:extLst xmlns:c16r2="http://schemas.microsoft.com/office/drawing/2015/06/chart">
            <c:ext xmlns:c16="http://schemas.microsoft.com/office/drawing/2014/chart" uri="{C3380CC4-5D6E-409C-BE32-E72D297353CC}">
              <c16:uniqueId val="{00000001-525E-4CC9-A9D8-E3900451B76B}"/>
            </c:ext>
          </c:extLst>
        </c:ser>
        <c:dLbls>
          <c:showLegendKey val="0"/>
          <c:showVal val="0"/>
          <c:showCatName val="0"/>
          <c:showSerName val="0"/>
          <c:showPercent val="0"/>
          <c:showBubbleSize val="0"/>
        </c:dLbls>
        <c:marker val="1"/>
        <c:smooth val="0"/>
        <c:axId val="192872112"/>
        <c:axId val="192871720"/>
      </c:lineChart>
      <c:dateAx>
        <c:axId val="192872112"/>
        <c:scaling>
          <c:orientation val="minMax"/>
        </c:scaling>
        <c:delete val="1"/>
        <c:axPos val="b"/>
        <c:numFmt formatCode="ge" sourceLinked="1"/>
        <c:majorTickMark val="none"/>
        <c:minorTickMark val="none"/>
        <c:tickLblPos val="none"/>
        <c:crossAx val="192871720"/>
        <c:crosses val="autoZero"/>
        <c:auto val="1"/>
        <c:lblOffset val="100"/>
        <c:baseTimeUnit val="years"/>
      </c:dateAx>
      <c:valAx>
        <c:axId val="19287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87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栃木県　大田原市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6">
        <f>データ!S6</f>
        <v>71908</v>
      </c>
      <c r="AM8" s="66"/>
      <c r="AN8" s="66"/>
      <c r="AO8" s="66"/>
      <c r="AP8" s="66"/>
      <c r="AQ8" s="66"/>
      <c r="AR8" s="66"/>
      <c r="AS8" s="66"/>
      <c r="AT8" s="65">
        <f>データ!T6</f>
        <v>354.36</v>
      </c>
      <c r="AU8" s="65"/>
      <c r="AV8" s="65"/>
      <c r="AW8" s="65"/>
      <c r="AX8" s="65"/>
      <c r="AY8" s="65"/>
      <c r="AZ8" s="65"/>
      <c r="BA8" s="65"/>
      <c r="BB8" s="65">
        <f>データ!U6</f>
        <v>202.92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6.25</v>
      </c>
      <c r="Q10" s="65"/>
      <c r="R10" s="65"/>
      <c r="S10" s="65"/>
      <c r="T10" s="65"/>
      <c r="U10" s="65"/>
      <c r="V10" s="65"/>
      <c r="W10" s="65">
        <f>データ!Q6</f>
        <v>100</v>
      </c>
      <c r="X10" s="65"/>
      <c r="Y10" s="65"/>
      <c r="Z10" s="65"/>
      <c r="AA10" s="65"/>
      <c r="AB10" s="65"/>
      <c r="AC10" s="65"/>
      <c r="AD10" s="66">
        <f>データ!R6</f>
        <v>3996</v>
      </c>
      <c r="AE10" s="66"/>
      <c r="AF10" s="66"/>
      <c r="AG10" s="66"/>
      <c r="AH10" s="66"/>
      <c r="AI10" s="66"/>
      <c r="AJ10" s="66"/>
      <c r="AK10" s="2"/>
      <c r="AL10" s="66">
        <f>データ!V6</f>
        <v>4475</v>
      </c>
      <c r="AM10" s="66"/>
      <c r="AN10" s="66"/>
      <c r="AO10" s="66"/>
      <c r="AP10" s="66"/>
      <c r="AQ10" s="66"/>
      <c r="AR10" s="66"/>
      <c r="AS10" s="66"/>
      <c r="AT10" s="65">
        <f>データ!W6</f>
        <v>164.57</v>
      </c>
      <c r="AU10" s="65"/>
      <c r="AV10" s="65"/>
      <c r="AW10" s="65"/>
      <c r="AX10" s="65"/>
      <c r="AY10" s="65"/>
      <c r="AZ10" s="65"/>
      <c r="BA10" s="65"/>
      <c r="BB10" s="65">
        <f>データ!X6</f>
        <v>27.19</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【329.28】</v>
      </c>
      <c r="I86" s="25" t="str">
        <f>データ!CA6</f>
        <v>【60.55】</v>
      </c>
      <c r="J86" s="25" t="str">
        <f>データ!CL6</f>
        <v>【269.12】</v>
      </c>
      <c r="K86" s="25" t="str">
        <f>データ!CW6</f>
        <v>【59.35】</v>
      </c>
      <c r="L86" s="25" t="str">
        <f>データ!DH6</f>
        <v>【76.98】</v>
      </c>
      <c r="M86" s="25" t="s">
        <v>55</v>
      </c>
      <c r="N86" s="25" t="s">
        <v>56</v>
      </c>
      <c r="O86" s="25" t="str">
        <f>データ!EO6</f>
        <v>【-】</v>
      </c>
    </row>
  </sheetData>
  <sheetProtection algorithmName="SHA-512" hashValue="rl1I6TyVaxG3Ssfk9SmxaOG7PVUQT/9OIaW2mUs3IC39Nr9/k47HindJoBTqZIuc7wUuCGLyQ14y8ycs6MFl5Q==" saltValue="wlj+3fpqf5y1L1jbdG7xs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92100</v>
      </c>
      <c r="D6" s="32">
        <f t="shared" si="3"/>
        <v>47</v>
      </c>
      <c r="E6" s="32">
        <f t="shared" si="3"/>
        <v>18</v>
      </c>
      <c r="F6" s="32">
        <f t="shared" si="3"/>
        <v>0</v>
      </c>
      <c r="G6" s="32">
        <f t="shared" si="3"/>
        <v>0</v>
      </c>
      <c r="H6" s="32" t="str">
        <f t="shared" si="3"/>
        <v>栃木県　大田原市</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6.25</v>
      </c>
      <c r="Q6" s="33">
        <f t="shared" si="3"/>
        <v>100</v>
      </c>
      <c r="R6" s="33">
        <f t="shared" si="3"/>
        <v>3996</v>
      </c>
      <c r="S6" s="33">
        <f t="shared" si="3"/>
        <v>71908</v>
      </c>
      <c r="T6" s="33">
        <f t="shared" si="3"/>
        <v>354.36</v>
      </c>
      <c r="U6" s="33">
        <f t="shared" si="3"/>
        <v>202.92</v>
      </c>
      <c r="V6" s="33">
        <f t="shared" si="3"/>
        <v>4475</v>
      </c>
      <c r="W6" s="33">
        <f t="shared" si="3"/>
        <v>164.57</v>
      </c>
      <c r="X6" s="33">
        <f t="shared" si="3"/>
        <v>27.19</v>
      </c>
      <c r="Y6" s="34">
        <f>IF(Y7="",NA(),Y7)</f>
        <v>98.44</v>
      </c>
      <c r="Z6" s="34">
        <f t="shared" ref="Z6:AH6" si="4">IF(Z7="",NA(),Z7)</f>
        <v>99.28</v>
      </c>
      <c r="AA6" s="34">
        <f t="shared" si="4"/>
        <v>100.71</v>
      </c>
      <c r="AB6" s="34">
        <f t="shared" si="4"/>
        <v>98.48</v>
      </c>
      <c r="AC6" s="34">
        <f t="shared" si="4"/>
        <v>97.98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45.36</v>
      </c>
      <c r="BG6" s="34">
        <f t="shared" ref="BG6:BO6" si="7">IF(BG7="",NA(),BG7)</f>
        <v>358.61</v>
      </c>
      <c r="BH6" s="34">
        <f t="shared" si="7"/>
        <v>193.81</v>
      </c>
      <c r="BI6" s="33">
        <f t="shared" si="7"/>
        <v>0</v>
      </c>
      <c r="BJ6" s="33">
        <f t="shared" si="7"/>
        <v>0</v>
      </c>
      <c r="BK6" s="34">
        <f t="shared" si="7"/>
        <v>446.63</v>
      </c>
      <c r="BL6" s="34">
        <f t="shared" si="7"/>
        <v>416.91</v>
      </c>
      <c r="BM6" s="34">
        <f t="shared" si="7"/>
        <v>392.19</v>
      </c>
      <c r="BN6" s="34">
        <f t="shared" si="7"/>
        <v>248.44</v>
      </c>
      <c r="BO6" s="34">
        <f t="shared" si="7"/>
        <v>244.85</v>
      </c>
      <c r="BP6" s="33" t="str">
        <f>IF(BP7="","",IF(BP7="-","【-】","【"&amp;SUBSTITUTE(TEXT(BP7,"#,##0.00"),"-","△")&amp;"】"))</f>
        <v>【329.28】</v>
      </c>
      <c r="BQ6" s="34">
        <f>IF(BQ7="",NA(),BQ7)</f>
        <v>97.45</v>
      </c>
      <c r="BR6" s="34">
        <f t="shared" ref="BR6:BZ6" si="8">IF(BR7="",NA(),BR7)</f>
        <v>98.92</v>
      </c>
      <c r="BS6" s="34">
        <f t="shared" si="8"/>
        <v>96.64</v>
      </c>
      <c r="BT6" s="34">
        <f t="shared" si="8"/>
        <v>92.01</v>
      </c>
      <c r="BU6" s="34">
        <f t="shared" si="8"/>
        <v>84.27</v>
      </c>
      <c r="BV6" s="34">
        <f t="shared" si="8"/>
        <v>58.53</v>
      </c>
      <c r="BW6" s="34">
        <f t="shared" si="8"/>
        <v>57.93</v>
      </c>
      <c r="BX6" s="34">
        <f t="shared" si="8"/>
        <v>57.03</v>
      </c>
      <c r="BY6" s="34">
        <f t="shared" si="8"/>
        <v>66.73</v>
      </c>
      <c r="BZ6" s="34">
        <f t="shared" si="8"/>
        <v>64.78</v>
      </c>
      <c r="CA6" s="33" t="str">
        <f>IF(CA7="","",IF(CA7="-","【-】","【"&amp;SUBSTITUTE(TEXT(CA7,"#,##0.00"),"-","△")&amp;"】"))</f>
        <v>【60.55】</v>
      </c>
      <c r="CB6" s="34">
        <f>IF(CB7="",NA(),CB7)</f>
        <v>218.33</v>
      </c>
      <c r="CC6" s="34">
        <f t="shared" ref="CC6:CK6" si="9">IF(CC7="",NA(),CC7)</f>
        <v>227.67</v>
      </c>
      <c r="CD6" s="34">
        <f t="shared" si="9"/>
        <v>235.18</v>
      </c>
      <c r="CE6" s="34">
        <f t="shared" si="9"/>
        <v>245.08</v>
      </c>
      <c r="CF6" s="34">
        <f t="shared" si="9"/>
        <v>266.7</v>
      </c>
      <c r="CG6" s="34">
        <f t="shared" si="9"/>
        <v>266.57</v>
      </c>
      <c r="CH6" s="34">
        <f t="shared" si="9"/>
        <v>276.93</v>
      </c>
      <c r="CI6" s="34">
        <f t="shared" si="9"/>
        <v>283.73</v>
      </c>
      <c r="CJ6" s="34">
        <f t="shared" si="9"/>
        <v>241.29</v>
      </c>
      <c r="CK6" s="34">
        <f t="shared" si="9"/>
        <v>250.21</v>
      </c>
      <c r="CL6" s="33" t="str">
        <f>IF(CL7="","",IF(CL7="-","【-】","【"&amp;SUBSTITUTE(TEXT(CL7,"#,##0.00"),"-","△")&amp;"】"))</f>
        <v>【269.12】</v>
      </c>
      <c r="CM6" s="34">
        <f>IF(CM7="",NA(),CM7)</f>
        <v>45.71</v>
      </c>
      <c r="CN6" s="34">
        <f t="shared" ref="CN6:CV6" si="10">IF(CN7="",NA(),CN7)</f>
        <v>45.54</v>
      </c>
      <c r="CO6" s="34">
        <f t="shared" si="10"/>
        <v>45.84</v>
      </c>
      <c r="CP6" s="34">
        <f t="shared" si="10"/>
        <v>45.75</v>
      </c>
      <c r="CQ6" s="34">
        <f t="shared" si="10"/>
        <v>45.61</v>
      </c>
      <c r="CR6" s="34">
        <f t="shared" si="10"/>
        <v>58.06</v>
      </c>
      <c r="CS6" s="34">
        <f t="shared" si="10"/>
        <v>59.08</v>
      </c>
      <c r="CT6" s="34">
        <f t="shared" si="10"/>
        <v>58.25</v>
      </c>
      <c r="CU6" s="34">
        <f t="shared" si="10"/>
        <v>61.94</v>
      </c>
      <c r="CV6" s="34">
        <f t="shared" si="10"/>
        <v>61.79</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77.12</v>
      </c>
      <c r="DE6" s="34">
        <f t="shared" si="11"/>
        <v>68.150000000000006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92100</v>
      </c>
      <c r="D7" s="36">
        <v>47</v>
      </c>
      <c r="E7" s="36">
        <v>18</v>
      </c>
      <c r="F7" s="36">
        <v>0</v>
      </c>
      <c r="G7" s="36">
        <v>0</v>
      </c>
      <c r="H7" s="36" t="s">
        <v>110</v>
      </c>
      <c r="I7" s="36" t="s">
        <v>111</v>
      </c>
      <c r="J7" s="36" t="s">
        <v>112</v>
      </c>
      <c r="K7" s="36" t="s">
        <v>113</v>
      </c>
      <c r="L7" s="36" t="s">
        <v>114</v>
      </c>
      <c r="M7" s="36" t="s">
        <v>115</v>
      </c>
      <c r="N7" s="37" t="s">
        <v>116</v>
      </c>
      <c r="O7" s="37" t="s">
        <v>117</v>
      </c>
      <c r="P7" s="37">
        <v>6.25</v>
      </c>
      <c r="Q7" s="37">
        <v>100</v>
      </c>
      <c r="R7" s="37">
        <v>3996</v>
      </c>
      <c r="S7" s="37">
        <v>71908</v>
      </c>
      <c r="T7" s="37">
        <v>354.36</v>
      </c>
      <c r="U7" s="37">
        <v>202.92</v>
      </c>
      <c r="V7" s="37">
        <v>4475</v>
      </c>
      <c r="W7" s="37">
        <v>164.57</v>
      </c>
      <c r="X7" s="37">
        <v>27.19</v>
      </c>
      <c r="Y7" s="37">
        <v>98.44</v>
      </c>
      <c r="Z7" s="37">
        <v>99.28</v>
      </c>
      <c r="AA7" s="37">
        <v>100.71</v>
      </c>
      <c r="AB7" s="37">
        <v>98.48</v>
      </c>
      <c r="AC7" s="37">
        <v>97.98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45.36</v>
      </c>
      <c r="BG7" s="37">
        <v>358.61</v>
      </c>
      <c r="BH7" s="37">
        <v>193.81</v>
      </c>
      <c r="BI7" s="37">
        <v>0</v>
      </c>
      <c r="BJ7" s="37">
        <v>0</v>
      </c>
      <c r="BK7" s="37">
        <v>446.63</v>
      </c>
      <c r="BL7" s="37">
        <v>416.91</v>
      </c>
      <c r="BM7" s="37">
        <v>392.19</v>
      </c>
      <c r="BN7" s="37">
        <v>248.44</v>
      </c>
      <c r="BO7" s="37">
        <v>244.85</v>
      </c>
      <c r="BP7" s="37">
        <v>329.28</v>
      </c>
      <c r="BQ7" s="37">
        <v>97.45</v>
      </c>
      <c r="BR7" s="37">
        <v>98.92</v>
      </c>
      <c r="BS7" s="37">
        <v>96.64</v>
      </c>
      <c r="BT7" s="37">
        <v>92.01</v>
      </c>
      <c r="BU7" s="37">
        <v>84.27</v>
      </c>
      <c r="BV7" s="37">
        <v>58.53</v>
      </c>
      <c r="BW7" s="37">
        <v>57.93</v>
      </c>
      <c r="BX7" s="37">
        <v>57.03</v>
      </c>
      <c r="BY7" s="37">
        <v>66.73</v>
      </c>
      <c r="BZ7" s="37">
        <v>64.78</v>
      </c>
      <c r="CA7" s="37">
        <v>60.55</v>
      </c>
      <c r="CB7" s="37">
        <v>218.33</v>
      </c>
      <c r="CC7" s="37">
        <v>227.67</v>
      </c>
      <c r="CD7" s="37">
        <v>235.18</v>
      </c>
      <c r="CE7" s="37">
        <v>245.08</v>
      </c>
      <c r="CF7" s="37">
        <v>266.7</v>
      </c>
      <c r="CG7" s="37">
        <v>266.57</v>
      </c>
      <c r="CH7" s="37">
        <v>276.93</v>
      </c>
      <c r="CI7" s="37">
        <v>283.73</v>
      </c>
      <c r="CJ7" s="37">
        <v>241.29</v>
      </c>
      <c r="CK7" s="37">
        <v>250.21</v>
      </c>
      <c r="CL7" s="37">
        <v>269.12</v>
      </c>
      <c r="CM7" s="37">
        <v>45.71</v>
      </c>
      <c r="CN7" s="37">
        <v>45.54</v>
      </c>
      <c r="CO7" s="37">
        <v>45.84</v>
      </c>
      <c r="CP7" s="37">
        <v>45.75</v>
      </c>
      <c r="CQ7" s="37">
        <v>45.61</v>
      </c>
      <c r="CR7" s="37">
        <v>58.06</v>
      </c>
      <c r="CS7" s="37">
        <v>59.08</v>
      </c>
      <c r="CT7" s="37">
        <v>58.25</v>
      </c>
      <c r="CU7" s="37">
        <v>61.94</v>
      </c>
      <c r="CV7" s="37">
        <v>61.79</v>
      </c>
      <c r="CW7" s="37">
        <v>59.35</v>
      </c>
      <c r="CX7" s="37">
        <v>100</v>
      </c>
      <c r="CY7" s="37">
        <v>100</v>
      </c>
      <c r="CZ7" s="37">
        <v>100</v>
      </c>
      <c r="DA7" s="37">
        <v>100</v>
      </c>
      <c r="DB7" s="37">
        <v>100</v>
      </c>
      <c r="DC7" s="37">
        <v>75.790000000000006</v>
      </c>
      <c r="DD7" s="37">
        <v>77.12</v>
      </c>
      <c r="DE7" s="37">
        <v>68.150000000000006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2019-02-06T04:19:04Z</cp:lastPrinted>
  <dcterms:created xsi:type="dcterms:W3CDTF">2018-12-03T09:38:46Z</dcterms:created>
  <dcterms:modified xsi:type="dcterms:W3CDTF">2019-02-07T07:46:26Z</dcterms:modified>
  <cp:category/>
</cp:coreProperties>
</file>