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6765" windowWidth="27765" windowHeight="682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<sst xmlns="http://schemas.openxmlformats.org/spreadsheetml/2006/main" count="221" uniqueCount="111">
  <si>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</si>
  <si>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</si>
  <si>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</si>
  <si>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</si>
  <si>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</si>
  <si>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</si>
  <si>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</si>
  <si>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</si>
  <si>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</si>
  <si>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</si>
  <si>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</si>
  <si>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</si>
  <si>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</si>
  <si>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</si>
  <si>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</si>
  <si>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</si>
  <si>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</si>
  <si>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</si>
  <si>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</si>
  <si>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</si>
  <si>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</si>
  <si>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</si>
  <si>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</si>
  <si>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</si>
  <si>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</si>
  <si>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</si>
  <si>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</si>
  <si>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</si>
  <si>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</si>
  <si>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</si>
  <si>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</si>
  <si>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</si>
  <si>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</si>
  <si>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</si>
  <si>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</si>
  <si>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</si>
  <si>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</si>
  <si>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</si>
  <si>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</si>
  <si>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</si>
  <si>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</si>
  <si>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</si>
  <si>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</si>
  <si>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</si>
  <si>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</si>
  <si>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</si>
  <si>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</si>
  <si>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</si>
  <si>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</si>
  <si>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</si>
  <si>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</si>
  <si>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</si>
  <si>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</si>
  <si>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</si>
  <si>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</si>
  <si>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</si>
  <si>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</si>
  <si>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</si>
  <si>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</si>
  <si>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</si>
  <si>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</si>
  <si>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</si>
  <si>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</si>
  <si>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</si>
  <si>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</si>
  <si>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</si>
  <si>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</si>
  <si>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</si>
  <si>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</si>
  <si>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</si>
  <si>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</si>
  <si>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</si>
  <si>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</si>
  <si>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</si>
  <si>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</si>
  <si>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</si>
  <si>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</si>
  <si>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</si>
  <si>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</si>
  <si>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</si>
  <si>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</si>
  <si>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</si>
  <si>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</si>
  <si>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</si>
  <si>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</si>
  <si>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</si>
  <si>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</si>
  <si>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</si>
  <si>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</si>
  <si>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</si>
  <si>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</si>
  <si>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</si>
  <si>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</si>
  <si>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</si>
  <si>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</si>
  <si>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</si>
  <si>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大田原市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</si>
  <si>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</si>
  <si>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</si>
  <si>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</si>
  <si>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</si>
  <si>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</si>
  <si>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</si>
  <si>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</si>
  <si>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</si>
  <si>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</si>
  <si>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</si>
  <si>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</si>
  <si>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は、100％を下回っており、費用を使用料や一般会計負担金の収入で賄えていない状態が続いております。平成25年度は起債の繰上償還、平成26年度は汚水処理場の設備更新のため比率が落ち込んでおります。
　平成27年4月には使用料を約2割値上げさせていただきましたので、今後は改善される見通しです。
④企業債残高対事業規模比率は、使用料収入に対する債務残高の比率を示していますが、農業集落排水事業はすでに整備完了しておりますので、債務は毎年減少していきます。
⑤経費回収率については、100％を下回っており、使用料で汚水を処理する費用を賄えない状態が続いております。平成26年度は汚水処理場の設備更新のため類似団体平均値を下回っております。
　本年度4月には使用料を約2割値上げさせていただきましたので、今後は改善される見通しです。
⑥汚水処理原価は、類似団体平均値を下回っておりますので、比較的効率的に汚水処理されています。
⑦施設利用率は、汚水処理場の効率性の指標です。類似団体平均値は上回っておりますが、人口減少や高齢化の進む地区ですので、利用率の向上は見込めません。
⑧水洗化率は、下水道区域内の接続率です。類似団体平均値を上回っており、100％に近いことから効率的な整備が実施されていると言えます。</t>
    <rPh sb="1" eb="4">
      <t>シュウエキテキ</t>
    </rPh>
    <rPh sb="4" eb="6">
      <t>シュウシ</t>
    </rPh>
    <rPh sb="6" eb="8">
      <t>ヒリツ</t>
    </rPh>
    <rPh sb="19" eb="21">
      <t>シタマワ</t>
    </rPh>
    <rPh sb="26" eb="28">
      <t>ヒヨウ</t>
    </rPh>
    <rPh sb="29" eb="32">
      <t>シヨウリョウ</t>
    </rPh>
    <rPh sb="33" eb="35">
      <t>イッパン</t>
    </rPh>
    <rPh sb="35" eb="37">
      <t>カイケイ</t>
    </rPh>
    <rPh sb="37" eb="40">
      <t>フタンキン</t>
    </rPh>
    <rPh sb="41" eb="43">
      <t>シュウニュウ</t>
    </rPh>
    <rPh sb="44" eb="45">
      <t>マカナ</t>
    </rPh>
    <rPh sb="50" eb="52">
      <t>ジョウタイ</t>
    </rPh>
    <rPh sb="53" eb="54">
      <t>ツヅ</t>
    </rPh>
    <rPh sb="61" eb="63">
      <t>ｈ</t>
    </rPh>
    <rPh sb="65" eb="66">
      <t>ネン</t>
    </rPh>
    <rPh sb="66" eb="67">
      <t>ド</t>
    </rPh>
    <rPh sb="68" eb="70">
      <t>キサイ</t>
    </rPh>
    <rPh sb="71" eb="73">
      <t>クリア</t>
    </rPh>
    <rPh sb="73" eb="75">
      <t>ショウカン</t>
    </rPh>
    <rPh sb="76" eb="78">
      <t>ｈ</t>
    </rPh>
    <rPh sb="80" eb="82">
      <t>ネンド</t>
    </rPh>
    <rPh sb="83" eb="85">
      <t>オスイ</t>
    </rPh>
    <rPh sb="85" eb="87">
      <t>ショリ</t>
    </rPh>
    <rPh sb="87" eb="88">
      <t>ジョウ</t>
    </rPh>
    <rPh sb="89" eb="91">
      <t>セツビ</t>
    </rPh>
    <rPh sb="91" eb="93">
      <t>コウシン</t>
    </rPh>
    <rPh sb="96" eb="98">
      <t>ヒリツ</t>
    </rPh>
    <rPh sb="99" eb="100">
      <t>オ</t>
    </rPh>
    <rPh sb="101" eb="102">
      <t>コ</t>
    </rPh>
    <rPh sb="111" eb="113">
      <t>ヘイセイ</t>
    </rPh>
    <rPh sb="115" eb="116">
      <t>ネン</t>
    </rPh>
    <rPh sb="117" eb="118">
      <t>ガツ</t>
    </rPh>
    <rPh sb="120" eb="123">
      <t>シヨウリョウ</t>
    </rPh>
    <rPh sb="124" eb="125">
      <t>ヤク</t>
    </rPh>
    <rPh sb="126" eb="127">
      <t>ワリ</t>
    </rPh>
    <rPh sb="127" eb="129">
      <t>ネア</t>
    </rPh>
    <rPh sb="143" eb="145">
      <t>コンゴ</t>
    </rPh>
    <rPh sb="146" eb="148">
      <t>カイゼン</t>
    </rPh>
    <rPh sb="151" eb="153">
      <t>ミトオ</t>
    </rPh>
    <rPh sb="159" eb="161">
      <t>キギョウ</t>
    </rPh>
    <rPh sb="161" eb="162">
      <t>サイ</t>
    </rPh>
    <rPh sb="162" eb="164">
      <t>ザンダカ</t>
    </rPh>
    <rPh sb="164" eb="165">
      <t>タイ</t>
    </rPh>
    <rPh sb="165" eb="167">
      <t>ジギョウ</t>
    </rPh>
    <rPh sb="167" eb="169">
      <t>キボ</t>
    </rPh>
    <rPh sb="169" eb="171">
      <t>ヒリツ</t>
    </rPh>
    <rPh sb="173" eb="176">
      <t>シヨウリョウ</t>
    </rPh>
    <rPh sb="176" eb="178">
      <t>シュウニュウ</t>
    </rPh>
    <rPh sb="179" eb="180">
      <t>タイ</t>
    </rPh>
    <rPh sb="182" eb="184">
      <t>サイム</t>
    </rPh>
    <rPh sb="184" eb="186">
      <t>ザンダカ</t>
    </rPh>
    <rPh sb="187" eb="189">
      <t>ヒリツ</t>
    </rPh>
    <rPh sb="190" eb="191">
      <t>シメ</t>
    </rPh>
    <rPh sb="198" eb="200">
      <t>ノウギョウ</t>
    </rPh>
    <rPh sb="200" eb="202">
      <t>シュウラク</t>
    </rPh>
    <rPh sb="202" eb="204">
      <t>ハイスイ</t>
    </rPh>
    <rPh sb="204" eb="206">
      <t>ジギョウ</t>
    </rPh>
    <rPh sb="210" eb="212">
      <t>セイビ</t>
    </rPh>
    <rPh sb="212" eb="214">
      <t>カンリョウ</t>
    </rPh>
    <rPh sb="223" eb="225">
      <t>サイム</t>
    </rPh>
    <rPh sb="226" eb="228">
      <t>マイトシ</t>
    </rPh>
    <rPh sb="228" eb="230">
      <t>ゲンショウ</t>
    </rPh>
    <rPh sb="239" eb="241">
      <t>ケイヒ</t>
    </rPh>
    <rPh sb="241" eb="243">
      <t>カイシュウ</t>
    </rPh>
    <rPh sb="243" eb="244">
      <t>リツ</t>
    </rPh>
    <rPh sb="255" eb="257">
      <t>シタマワ</t>
    </rPh>
    <rPh sb="262" eb="265">
      <t>シヨウリョウ</t>
    </rPh>
    <rPh sb="266" eb="268">
      <t>オスイ</t>
    </rPh>
    <rPh sb="269" eb="271">
      <t>ショリ</t>
    </rPh>
    <rPh sb="273" eb="275">
      <t>ヒヨウ</t>
    </rPh>
    <rPh sb="276" eb="277">
      <t>マカナ</t>
    </rPh>
    <rPh sb="280" eb="282">
      <t>ジョウタイ</t>
    </rPh>
    <rPh sb="283" eb="284">
      <t>ツヅ</t>
    </rPh>
    <rPh sb="291" eb="293">
      <t>ｈ</t>
    </rPh>
    <rPh sb="295" eb="297">
      <t>ネンド</t>
    </rPh>
    <rPh sb="298" eb="300">
      <t>オスイ</t>
    </rPh>
    <rPh sb="300" eb="302">
      <t>ショリ</t>
    </rPh>
    <rPh sb="302" eb="303">
      <t>ジョウ</t>
    </rPh>
    <rPh sb="304" eb="306">
      <t>セツビ</t>
    </rPh>
    <rPh sb="306" eb="308">
      <t>コウシン</t>
    </rPh>
    <rPh sb="311" eb="313">
      <t>ルイジ</t>
    </rPh>
    <rPh sb="313" eb="315">
      <t>ダンタイ</t>
    </rPh>
    <rPh sb="315" eb="317">
      <t>ヘイキン</t>
    </rPh>
    <rPh sb="317" eb="318">
      <t>チ</t>
    </rPh>
    <rPh sb="319" eb="321">
      <t>シタマワ</t>
    </rPh>
    <rPh sb="376" eb="378">
      <t>オスイ</t>
    </rPh>
    <rPh sb="378" eb="380">
      <t>ショリ</t>
    </rPh>
    <rPh sb="380" eb="382">
      <t>ゲンカ</t>
    </rPh>
    <rPh sb="384" eb="386">
      <t>ルイジ</t>
    </rPh>
    <rPh sb="386" eb="388">
      <t>ダンタイ</t>
    </rPh>
    <rPh sb="388" eb="391">
      <t>ヘイキンチ</t>
    </rPh>
    <rPh sb="392" eb="394">
      <t>シタマワ</t>
    </rPh>
    <rPh sb="403" eb="406">
      <t>ヒカクテキ</t>
    </rPh>
    <rPh sb="406" eb="408">
      <t>コウリツ</t>
    </rPh>
    <rPh sb="408" eb="409">
      <t>テキ</t>
    </rPh>
    <rPh sb="410" eb="412">
      <t>オスイ</t>
    </rPh>
    <rPh sb="412" eb="414">
      <t>ショリ</t>
    </rPh>
    <rPh sb="423" eb="425">
      <t>シセツ</t>
    </rPh>
    <rPh sb="425" eb="427">
      <t>リヨウ</t>
    </rPh>
    <rPh sb="427" eb="428">
      <t>リツ</t>
    </rPh>
    <rPh sb="430" eb="432">
      <t>オスイ</t>
    </rPh>
    <rPh sb="432" eb="434">
      <t>ショリ</t>
    </rPh>
    <rPh sb="434" eb="435">
      <t>ジョウ</t>
    </rPh>
    <rPh sb="436" eb="438">
      <t>コウリツ</t>
    </rPh>
    <rPh sb="438" eb="439">
      <t>セイ</t>
    </rPh>
    <rPh sb="440" eb="442">
      <t>シヒョウ</t>
    </rPh>
    <rPh sb="445" eb="447">
      <t>ルイジ</t>
    </rPh>
    <rPh sb="447" eb="449">
      <t>ダンタイ</t>
    </rPh>
    <rPh sb="449" eb="452">
      <t>ヘイキンチ</t>
    </rPh>
    <rPh sb="453" eb="455">
      <t>ウワマワ</t>
    </rPh>
    <rPh sb="463" eb="465">
      <t>ジンコウ</t>
    </rPh>
    <rPh sb="465" eb="467">
      <t>ゲンショウ</t>
    </rPh>
    <rPh sb="468" eb="471">
      <t>コウレイカ</t>
    </rPh>
    <rPh sb="472" eb="473">
      <t>スス</t>
    </rPh>
    <rPh sb="474" eb="476">
      <t>チク</t>
    </rPh>
    <rPh sb="481" eb="484">
      <t>リヨウリツ</t>
    </rPh>
    <rPh sb="485" eb="487">
      <t>コウジョウ</t>
    </rPh>
    <rPh sb="488" eb="490">
      <t>ミコ</t>
    </rPh>
    <rPh sb="497" eb="499">
      <t>スイセン</t>
    </rPh>
    <rPh sb="499" eb="500">
      <t>カ</t>
    </rPh>
    <rPh sb="500" eb="501">
      <t>リツ</t>
    </rPh>
    <rPh sb="503" eb="506">
      <t>ゲスイドウ</t>
    </rPh>
    <rPh sb="506" eb="508">
      <t>クイキ</t>
    </rPh>
    <rPh sb="508" eb="509">
      <t>ナイ</t>
    </rPh>
    <rPh sb="510" eb="512">
      <t>セツゾク</t>
    </rPh>
    <rPh sb="512" eb="513">
      <t>リツ</t>
    </rPh>
    <rPh sb="516" eb="518">
      <t>ルイジ</t>
    </rPh>
    <rPh sb="518" eb="520">
      <t>ダンタイ</t>
    </rPh>
    <rPh sb="520" eb="522">
      <t>ヘイキン</t>
    </rPh>
    <rPh sb="522" eb="523">
      <t>チ</t>
    </rPh>
    <rPh sb="524" eb="526">
      <t>ウワマワ</t>
    </rPh>
    <rPh sb="536" eb="537">
      <t>チカ</t>
    </rPh>
    <rPh sb="542" eb="545">
      <t>コウリツテキ</t>
    </rPh>
    <rPh sb="546" eb="548">
      <t>セイビ</t>
    </rPh>
    <rPh sb="549" eb="551">
      <t>ジッシ</t>
    </rPh>
    <rPh sb="557" eb="558">
      <t>イ</t>
    </rPh>
    <phoneticPr fontId="4"/>
  </si>
  <si>
    <t>　大田原市の農業集落排水事業は、平成6年度に開始しており、約20年経過しております。下水道管につきましては、耐用年数は50年ですので、耐用年数経過した下水道管は無く、老朽化による修繕の実績はありません。
　市内に4カ所あります汚水処理場ですが、平成6年度より使用開始しております処理場は、平成28年4月より汚水を公共下水道に流すことになっておりますので、間もなく廃止いたします。ほかの3カ所の処理場は、平成8年度、平成9年度、平成13年度に使用開始しており、老朽化及び耐用年数が経過した機械設備が増加しております。このため、定期的に点検を実施し、点検結果に基づき設備の更新を行っております。</t>
    <rPh sb="1" eb="5">
      <t>オ</t>
    </rPh>
    <rPh sb="6" eb="8">
      <t>ノウギョウ</t>
    </rPh>
    <rPh sb="8" eb="10">
      <t>シュウラク</t>
    </rPh>
    <rPh sb="10" eb="12">
      <t>ハイスイ</t>
    </rPh>
    <rPh sb="12" eb="14">
      <t>ジギョウ</t>
    </rPh>
    <rPh sb="16" eb="18">
      <t>ｈ</t>
    </rPh>
    <rPh sb="19" eb="21">
      <t>ネンド</t>
    </rPh>
    <rPh sb="22" eb="24">
      <t>カイシ</t>
    </rPh>
    <rPh sb="29" eb="30">
      <t>ヤク</t>
    </rPh>
    <rPh sb="32" eb="33">
      <t>ネン</t>
    </rPh>
    <rPh sb="33" eb="35">
      <t>ケイカ</t>
    </rPh>
    <rPh sb="42" eb="45">
      <t>ゲスイドウ</t>
    </rPh>
    <rPh sb="45" eb="46">
      <t>カン</t>
    </rPh>
    <rPh sb="54" eb="56">
      <t>タイヨウ</t>
    </rPh>
    <rPh sb="56" eb="58">
      <t>ネンスウ</t>
    </rPh>
    <rPh sb="61" eb="62">
      <t>ネン</t>
    </rPh>
    <rPh sb="67" eb="69">
      <t>タイヨウ</t>
    </rPh>
    <rPh sb="69" eb="71">
      <t>ネンスウ</t>
    </rPh>
    <rPh sb="71" eb="73">
      <t>ケイカ</t>
    </rPh>
    <rPh sb="75" eb="78">
      <t>ゲスイドウ</t>
    </rPh>
    <rPh sb="78" eb="79">
      <t>カン</t>
    </rPh>
    <rPh sb="80" eb="81">
      <t>ナ</t>
    </rPh>
    <rPh sb="83" eb="86">
      <t>ロウキュウカ</t>
    </rPh>
    <rPh sb="89" eb="91">
      <t>シュウゼン</t>
    </rPh>
    <rPh sb="92" eb="94">
      <t>ジッセキ</t>
    </rPh>
    <rPh sb="103" eb="105">
      <t>シナイ</t>
    </rPh>
    <rPh sb="108" eb="109">
      <t>ショ</t>
    </rPh>
    <rPh sb="113" eb="115">
      <t>オスイ</t>
    </rPh>
    <rPh sb="115" eb="117">
      <t>ショリ</t>
    </rPh>
    <rPh sb="117" eb="118">
      <t>ジョウ</t>
    </rPh>
    <rPh sb="122" eb="124">
      <t>ヘイセイ</t>
    </rPh>
    <rPh sb="125" eb="126">
      <t>ネン</t>
    </rPh>
    <rPh sb="126" eb="127">
      <t>ド</t>
    </rPh>
    <rPh sb="129" eb="131">
      <t>シヨウ</t>
    </rPh>
    <rPh sb="131" eb="133">
      <t>カイシ</t>
    </rPh>
    <rPh sb="139" eb="141">
      <t>ショリ</t>
    </rPh>
    <rPh sb="141" eb="142">
      <t>ジョウ</t>
    </rPh>
    <rPh sb="144" eb="146">
      <t>ｈ</t>
    </rPh>
    <rPh sb="148" eb="149">
      <t>ネン</t>
    </rPh>
    <rPh sb="150" eb="151">
      <t>ガツ</t>
    </rPh>
    <rPh sb="153" eb="155">
      <t>オスイ</t>
    </rPh>
    <rPh sb="156" eb="158">
      <t>コウキョウ</t>
    </rPh>
    <rPh sb="158" eb="161">
      <t>ゲスイドウ</t>
    </rPh>
    <rPh sb="162" eb="163">
      <t>ナガ</t>
    </rPh>
    <rPh sb="177" eb="178">
      <t>マ</t>
    </rPh>
    <rPh sb="181" eb="183">
      <t>ハイシ</t>
    </rPh>
    <rPh sb="194" eb="195">
      <t>ショ</t>
    </rPh>
    <rPh sb="196" eb="198">
      <t>ショリ</t>
    </rPh>
    <rPh sb="198" eb="199">
      <t>ジョウ</t>
    </rPh>
    <rPh sb="201" eb="203">
      <t>ｈ</t>
    </rPh>
    <rPh sb="204" eb="205">
      <t>ネン</t>
    </rPh>
    <rPh sb="205" eb="206">
      <t>ド</t>
    </rPh>
    <rPh sb="207" eb="209">
      <t>ヘイセイ</t>
    </rPh>
    <rPh sb="210" eb="211">
      <t>ネン</t>
    </rPh>
    <rPh sb="211" eb="212">
      <t>ド</t>
    </rPh>
    <rPh sb="213" eb="215">
      <t>ヘイセイ</t>
    </rPh>
    <rPh sb="217" eb="218">
      <t>ネン</t>
    </rPh>
    <rPh sb="218" eb="219">
      <t>ド</t>
    </rPh>
    <rPh sb="220" eb="222">
      <t>シヨウ</t>
    </rPh>
    <rPh sb="222" eb="224">
      <t>カイシ</t>
    </rPh>
    <rPh sb="229" eb="232">
      <t>ロウキュウカ</t>
    </rPh>
    <rPh sb="232" eb="233">
      <t>オヨ</t>
    </rPh>
    <rPh sb="234" eb="236">
      <t>タイヨウ</t>
    </rPh>
    <rPh sb="236" eb="238">
      <t>ネンスウ</t>
    </rPh>
    <rPh sb="239" eb="241">
      <t>ケイカ</t>
    </rPh>
    <rPh sb="243" eb="245">
      <t>キカイ</t>
    </rPh>
    <rPh sb="245" eb="247">
      <t>セツビ</t>
    </rPh>
    <rPh sb="248" eb="250">
      <t>ゾウカ</t>
    </rPh>
    <rPh sb="262" eb="264">
      <t>テイキ</t>
    </rPh>
    <rPh sb="264" eb="265">
      <t>テキ</t>
    </rPh>
    <rPh sb="266" eb="268">
      <t>テンケン</t>
    </rPh>
    <rPh sb="269" eb="271">
      <t>ジッシ</t>
    </rPh>
    <rPh sb="273" eb="275">
      <t>テンケン</t>
    </rPh>
    <rPh sb="275" eb="277">
      <t>ケッカ</t>
    </rPh>
    <rPh sb="278" eb="279">
      <t>モト</t>
    </rPh>
    <rPh sb="281" eb="283">
      <t>セツビ</t>
    </rPh>
    <rPh sb="284" eb="286">
      <t>コウシン</t>
    </rPh>
    <rPh sb="287" eb="288">
      <t>オコナ</t>
    </rPh>
    <phoneticPr fontId="4"/>
  </si>
  <si>
    <t>　農業集落排水事業は、農業用水の保全を目的としており、人口が密集している市街地の下水道整備と比べ、収益率が低くなっており、収益的収支比率、経費回収率とも赤字になっており、一般会計からの繰入金で賄う状態が続いております。
　このため、平成27年4月に使用料を約2割値上げさせていただきました。また、経費削減のため、平成28年4月に4地区のうち1地区の汚水処理場を廃止し、その地区の汚水は隣接する公共下水道に流すこととしました。
　今後、経営状態は改善されていく見込みです。</t>
    <rPh sb="1" eb="3">
      <t>ノウギョウ</t>
    </rPh>
    <rPh sb="3" eb="5">
      <t>シュウラク</t>
    </rPh>
    <rPh sb="5" eb="7">
      <t>ハイスイ</t>
    </rPh>
    <rPh sb="7" eb="9">
      <t>ジギョウ</t>
    </rPh>
    <rPh sb="11" eb="13">
      <t>ノウギョウ</t>
    </rPh>
    <rPh sb="13" eb="15">
      <t>ヨウスイ</t>
    </rPh>
    <rPh sb="16" eb="18">
      <t>ホゼン</t>
    </rPh>
    <rPh sb="19" eb="21">
      <t>モクテキ</t>
    </rPh>
    <rPh sb="27" eb="29">
      <t>ジンコウ</t>
    </rPh>
    <rPh sb="30" eb="32">
      <t>ミッシュウ</t>
    </rPh>
    <rPh sb="36" eb="39">
      <t>シガイチ</t>
    </rPh>
    <rPh sb="40" eb="43">
      <t>ゲスイドウ</t>
    </rPh>
    <rPh sb="43" eb="45">
      <t>セイビ</t>
    </rPh>
    <rPh sb="46" eb="47">
      <t>クラ</t>
    </rPh>
    <rPh sb="49" eb="51">
      <t>シュウエキ</t>
    </rPh>
    <rPh sb="51" eb="52">
      <t>リツ</t>
    </rPh>
    <rPh sb="53" eb="54">
      <t>ヒク</t>
    </rPh>
    <rPh sb="61" eb="64">
      <t>シュウエキテキ</t>
    </rPh>
    <rPh sb="64" eb="66">
      <t>シュウシ</t>
    </rPh>
    <rPh sb="66" eb="68">
      <t>ヒリツ</t>
    </rPh>
    <rPh sb="69" eb="71">
      <t>ケイヒ</t>
    </rPh>
    <rPh sb="71" eb="73">
      <t>カイシュウ</t>
    </rPh>
    <rPh sb="73" eb="74">
      <t>リツ</t>
    </rPh>
    <rPh sb="76" eb="78">
      <t>アカジ</t>
    </rPh>
    <rPh sb="85" eb="87">
      <t>イッパン</t>
    </rPh>
    <rPh sb="87" eb="89">
      <t>カイケイ</t>
    </rPh>
    <rPh sb="92" eb="94">
      <t>クリイレ</t>
    </rPh>
    <rPh sb="94" eb="95">
      <t>キン</t>
    </rPh>
    <rPh sb="96" eb="97">
      <t>マカナ</t>
    </rPh>
    <rPh sb="98" eb="100">
      <t>ジョウタイ</t>
    </rPh>
    <rPh sb="101" eb="102">
      <t>ツヅ</t>
    </rPh>
    <rPh sb="116" eb="118">
      <t>ｈ</t>
    </rPh>
    <rPh sb="120" eb="121">
      <t>ネン</t>
    </rPh>
    <rPh sb="122" eb="123">
      <t>ガツ</t>
    </rPh>
    <rPh sb="124" eb="127">
      <t>シヨウリョウ</t>
    </rPh>
    <rPh sb="128" eb="129">
      <t>ヤク</t>
    </rPh>
    <rPh sb="130" eb="131">
      <t>ワリ</t>
    </rPh>
    <rPh sb="131" eb="133">
      <t>ネア</t>
    </rPh>
    <rPh sb="148" eb="150">
      <t>ケイヒ</t>
    </rPh>
    <rPh sb="150" eb="152">
      <t>サクゲン</t>
    </rPh>
    <rPh sb="156" eb="158">
      <t>ｈ</t>
    </rPh>
    <rPh sb="160" eb="161">
      <t>ネン</t>
    </rPh>
    <rPh sb="162" eb="163">
      <t>ガツ</t>
    </rPh>
    <rPh sb="165" eb="167">
      <t>チク</t>
    </rPh>
    <rPh sb="171" eb="173">
      <t>チク</t>
    </rPh>
    <rPh sb="174" eb="176">
      <t>オスイ</t>
    </rPh>
    <rPh sb="176" eb="178">
      <t>ショリ</t>
    </rPh>
    <rPh sb="178" eb="179">
      <t>ジョウ</t>
    </rPh>
    <rPh sb="180" eb="182">
      <t>ハイシ</t>
    </rPh>
    <rPh sb="186" eb="188">
      <t>チク</t>
    </rPh>
    <rPh sb="189" eb="191">
      <t>オスイ</t>
    </rPh>
    <rPh sb="192" eb="194">
      <t>リンセツ</t>
    </rPh>
    <rPh sb="196" eb="198">
      <t>コウキョウ</t>
    </rPh>
    <rPh sb="198" eb="201">
      <t>ゲスイドウ</t>
    </rPh>
    <rPh sb="202" eb="203">
      <t>ナガ</t>
    </rPh>
    <rPh sb="214" eb="216">
      <t>コンゴ</t>
    </rPh>
    <rPh sb="217" eb="219">
      <t>ケイエイ</t>
    </rPh>
    <rPh sb="219" eb="221">
      <t>ジョウタイ</t>
    </rPh>
    <rPh sb="222" eb="224">
      <t>カイゼン</t>
    </rPh>
    <rPh sb="229" eb="231">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</si>
</sst>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7045376"/>
        <c:axId val="3704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37045376"/>
        <c:axId val="37047296"/>
      </c:lineChart>
      <c:dateAx>
        <c:axId val="37045376"/>
        <c:scaling>
          <c:orientation val="minMax"/>
        </c:scaling>
        <c:delete val="1"/>
        <c:axPos val="b"/>
        <c:numFmt formatCode="ge" sourceLinked="1"/>
        <c:majorTickMark val="none"/>
        <c:minorTickMark val="none"/>
        <c:tickLblPos val="none"/>
        <c:crossAx val="37047296"/>
        <c:crosses val="autoZero"/>
        <c:auto val="1"/>
        <c:lblOffset val="100"/>
        <c:baseTimeUnit val="years"/>
      </c:dateAx>
      <c:valAx>
        <c:axId val="3704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453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58.54</c:v>
                </c:pt>
                <c:pt idx="1">
                  <c:v>59.12</c:v>
                </c:pt>
                <c:pt idx="2">
                  <c:v>60.05</c:v>
                </c:pt>
                <c:pt idx="3">
                  <c:v>58.64</c:v>
                </c:pt>
                <c:pt idx="4">
                  <c:v>57.08</c:v>
                </c:pt>
              </c:numCache>
            </c:numRef>
          </c:val>
        </c:ser>
        <c:dLbls>
          <c:showLegendKey val="0"/>
          <c:showVal val="0"/>
          <c:showCatName val="0"/>
          <c:showSerName val="0"/>
          <c:showPercent val="0"/>
          <c:showBubbleSize val="0"/>
        </c:dLbls>
        <c:gapWidth val="150"/>
        <c:axId val="36904320"/>
        <c:axId val="3691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36904320"/>
        <c:axId val="36914688"/>
      </c:lineChart>
      <c:dateAx>
        <c:axId val="36904320"/>
        <c:scaling>
          <c:orientation val="minMax"/>
        </c:scaling>
        <c:delete val="1"/>
        <c:axPos val="b"/>
        <c:numFmt formatCode="ge" sourceLinked="1"/>
        <c:majorTickMark val="none"/>
        <c:minorTickMark val="none"/>
        <c:tickLblPos val="none"/>
        <c:crossAx val="36914688"/>
        <c:crosses val="autoZero"/>
        <c:auto val="1"/>
        <c:lblOffset val="100"/>
        <c:baseTimeUnit val="years"/>
      </c:dateAx>
      <c:valAx>
        <c:axId val="3691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0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92.76</c:v>
                </c:pt>
                <c:pt idx="1">
                  <c:v>92.76</c:v>
                </c:pt>
                <c:pt idx="2">
                  <c:v>96.62</c:v>
                </c:pt>
                <c:pt idx="3">
                  <c:v>94.81</c:v>
                </c:pt>
                <c:pt idx="4">
                  <c:v>94.78</c:v>
                </c:pt>
              </c:numCache>
            </c:numRef>
          </c:val>
        </c:ser>
        <c:dLbls>
          <c:showLegendKey val="0"/>
          <c:showVal val="0"/>
          <c:showCatName val="0"/>
          <c:showSerName val="0"/>
          <c:showPercent val="0"/>
          <c:showBubbleSize val="0"/>
        </c:dLbls>
        <c:gapWidth val="150"/>
        <c:axId val="36924416"/>
        <c:axId val="3693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36924416"/>
        <c:axId val="36930688"/>
      </c:lineChart>
      <c:dateAx>
        <c:axId val="36924416"/>
        <c:scaling>
          <c:orientation val="minMax"/>
        </c:scaling>
        <c:delete val="1"/>
        <c:axPos val="b"/>
        <c:numFmt formatCode="ge" sourceLinked="1"/>
        <c:majorTickMark val="none"/>
        <c:minorTickMark val="none"/>
        <c:tickLblPos val="none"/>
        <c:crossAx val="36930688"/>
        <c:crosses val="autoZero"/>
        <c:auto val="1"/>
        <c:lblOffset val="100"/>
        <c:baseTimeUnit val="years"/>
      </c:dateAx>
      <c:valAx>
        <c:axId val="3693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2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61.29</c:v>
                </c:pt>
                <c:pt idx="1">
                  <c:v>65.48</c:v>
                </c:pt>
                <c:pt idx="2">
                  <c:v>66.010000000000005</c:v>
                </c:pt>
                <c:pt idx="3">
                  <c:v>55.14</c:v>
                </c:pt>
                <c:pt idx="4">
                  <c:v>57.23</c:v>
                </c:pt>
              </c:numCache>
            </c:numRef>
          </c:val>
        </c:ser>
        <c:dLbls>
          <c:showLegendKey val="0"/>
          <c:showVal val="0"/>
          <c:showCatName val="0"/>
          <c:showSerName val="0"/>
          <c:showPercent val="0"/>
          <c:showBubbleSize val="0"/>
        </c:dLbls>
        <c:gapWidth val="150"/>
        <c:axId val="37132160"/>
        <c:axId val="3736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132160"/>
        <c:axId val="37368192"/>
      </c:lineChart>
      <c:dateAx>
        <c:axId val="37132160"/>
        <c:scaling>
          <c:orientation val="minMax"/>
        </c:scaling>
        <c:delete val="1"/>
        <c:axPos val="b"/>
        <c:numFmt formatCode="ge" sourceLinked="1"/>
        <c:majorTickMark val="none"/>
        <c:minorTickMark val="none"/>
        <c:tickLblPos val="none"/>
        <c:crossAx val="37368192"/>
        <c:crosses val="autoZero"/>
        <c:auto val="1"/>
        <c:lblOffset val="100"/>
        <c:baseTimeUnit val="years"/>
      </c:dateAx>
      <c:valAx>
        <c:axId val="3736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3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481472"/>
        <c:axId val="5119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481472"/>
        <c:axId val="51197440"/>
      </c:lineChart>
      <c:dateAx>
        <c:axId val="37481472"/>
        <c:scaling>
          <c:orientation val="minMax"/>
        </c:scaling>
        <c:delete val="1"/>
        <c:axPos val="b"/>
        <c:numFmt formatCode="ge" sourceLinked="1"/>
        <c:majorTickMark val="none"/>
        <c:minorTickMark val="none"/>
        <c:tickLblPos val="none"/>
        <c:crossAx val="51197440"/>
        <c:crosses val="autoZero"/>
        <c:auto val="1"/>
        <c:lblOffset val="100"/>
        <c:baseTimeUnit val="years"/>
      </c:dateAx>
      <c:valAx>
        <c:axId val="5119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8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553856"/>
        <c:axId val="10055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553856"/>
        <c:axId val="100556160"/>
      </c:lineChart>
      <c:dateAx>
        <c:axId val="100553856"/>
        <c:scaling>
          <c:orientation val="minMax"/>
        </c:scaling>
        <c:delete val="1"/>
        <c:axPos val="b"/>
        <c:numFmt formatCode="ge" sourceLinked="1"/>
        <c:majorTickMark val="none"/>
        <c:minorTickMark val="none"/>
        <c:tickLblPos val="none"/>
        <c:crossAx val="100556160"/>
        <c:crosses val="autoZero"/>
        <c:auto val="1"/>
        <c:lblOffset val="100"/>
        <c:baseTimeUnit val="years"/>
      </c:dateAx>
      <c:valAx>
        <c:axId val="10055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624256"/>
        <c:axId val="3663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624256"/>
        <c:axId val="36630528"/>
      </c:lineChart>
      <c:dateAx>
        <c:axId val="36624256"/>
        <c:scaling>
          <c:orientation val="minMax"/>
        </c:scaling>
        <c:delete val="1"/>
        <c:axPos val="b"/>
        <c:numFmt formatCode="ge" sourceLinked="1"/>
        <c:majorTickMark val="none"/>
        <c:minorTickMark val="none"/>
        <c:tickLblPos val="none"/>
        <c:crossAx val="36630528"/>
        <c:crosses val="autoZero"/>
        <c:auto val="1"/>
        <c:lblOffset val="100"/>
        <c:baseTimeUnit val="years"/>
      </c:dateAx>
      <c:valAx>
        <c:axId val="3663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2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705792"/>
        <c:axId val="3670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705792"/>
        <c:axId val="36707712"/>
      </c:lineChart>
      <c:dateAx>
        <c:axId val="36705792"/>
        <c:scaling>
          <c:orientation val="minMax"/>
        </c:scaling>
        <c:delete val="1"/>
        <c:axPos val="b"/>
        <c:numFmt formatCode="ge" sourceLinked="1"/>
        <c:majorTickMark val="none"/>
        <c:minorTickMark val="none"/>
        <c:tickLblPos val="none"/>
        <c:crossAx val="36707712"/>
        <c:crosses val="autoZero"/>
        <c:auto val="1"/>
        <c:lblOffset val="100"/>
        <c:baseTimeUnit val="years"/>
      </c:dateAx>
      <c:valAx>
        <c:axId val="3670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0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325.77</c:v>
                </c:pt>
                <c:pt idx="1">
                  <c:v>86.79</c:v>
                </c:pt>
                <c:pt idx="2">
                  <c:v>18.91</c:v>
                </c:pt>
                <c:pt idx="3">
                  <c:v>17.170000000000002</c:v>
                </c:pt>
                <c:pt idx="4">
                  <c:v>15.71</c:v>
                </c:pt>
              </c:numCache>
            </c:numRef>
          </c:val>
        </c:ser>
        <c:dLbls>
          <c:showLegendKey val="0"/>
          <c:showVal val="0"/>
          <c:showCatName val="0"/>
          <c:showSerName val="0"/>
          <c:showPercent val="0"/>
          <c:showBubbleSize val="0"/>
        </c:dLbls>
        <c:gapWidth val="150"/>
        <c:axId val="36725888"/>
        <c:axId val="3672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36725888"/>
        <c:axId val="36727808"/>
      </c:lineChart>
      <c:dateAx>
        <c:axId val="36725888"/>
        <c:scaling>
          <c:orientation val="minMax"/>
        </c:scaling>
        <c:delete val="1"/>
        <c:axPos val="b"/>
        <c:numFmt formatCode="ge" sourceLinked="1"/>
        <c:majorTickMark val="none"/>
        <c:minorTickMark val="none"/>
        <c:tickLblPos val="none"/>
        <c:crossAx val="36727808"/>
        <c:crosses val="autoZero"/>
        <c:auto val="1"/>
        <c:lblOffset val="100"/>
        <c:baseTimeUnit val="years"/>
      </c:dateAx>
      <c:valAx>
        <c:axId val="3672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2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56.1</c:v>
                </c:pt>
                <c:pt idx="1">
                  <c:v>69.03</c:v>
                </c:pt>
                <c:pt idx="2">
                  <c:v>70.33</c:v>
                </c:pt>
                <c:pt idx="3">
                  <c:v>61.26</c:v>
                </c:pt>
                <c:pt idx="4">
                  <c:v>45.48</c:v>
                </c:pt>
              </c:numCache>
            </c:numRef>
          </c:val>
        </c:ser>
        <c:dLbls>
          <c:showLegendKey val="0"/>
          <c:showVal val="0"/>
          <c:showCatName val="0"/>
          <c:showSerName val="0"/>
          <c:showPercent val="0"/>
          <c:showBubbleSize val="0"/>
        </c:dLbls>
        <c:gapWidth val="150"/>
        <c:axId val="36741888"/>
        <c:axId val="3674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36741888"/>
        <c:axId val="36743808"/>
      </c:lineChart>
      <c:dateAx>
        <c:axId val="36741888"/>
        <c:scaling>
          <c:orientation val="minMax"/>
        </c:scaling>
        <c:delete val="1"/>
        <c:axPos val="b"/>
        <c:numFmt formatCode="ge" sourceLinked="1"/>
        <c:majorTickMark val="none"/>
        <c:minorTickMark val="none"/>
        <c:tickLblPos val="none"/>
        <c:crossAx val="36743808"/>
        <c:crosses val="autoZero"/>
        <c:auto val="1"/>
        <c:lblOffset val="100"/>
        <c:baseTimeUnit val="years"/>
      </c:dateAx>
      <c:valAx>
        <c:axId val="3674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4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217.29</c:v>
                </c:pt>
                <c:pt idx="1">
                  <c:v>175.65</c:v>
                </c:pt>
                <c:pt idx="2">
                  <c:v>168.41</c:v>
                </c:pt>
                <c:pt idx="3">
                  <c:v>193.79</c:v>
                </c:pt>
                <c:pt idx="4">
                  <c:v>262.91000000000003</c:v>
                </c:pt>
              </c:numCache>
            </c:numRef>
          </c:val>
        </c:ser>
        <c:dLbls>
          <c:showLegendKey val="0"/>
          <c:showVal val="0"/>
          <c:showCatName val="0"/>
          <c:showSerName val="0"/>
          <c:showPercent val="0"/>
          <c:showBubbleSize val="0"/>
        </c:dLbls>
        <c:gapWidth val="150"/>
        <c:axId val="36753408"/>
        <c:axId val="3675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36753408"/>
        <c:axId val="36755328"/>
      </c:lineChart>
      <c:dateAx>
        <c:axId val="36753408"/>
        <c:scaling>
          <c:orientation val="minMax"/>
        </c:scaling>
        <c:delete val="1"/>
        <c:axPos val="b"/>
        <c:numFmt formatCode="ge" sourceLinked="1"/>
        <c:majorTickMark val="none"/>
        <c:minorTickMark val="none"/>
        <c:tickLblPos val="none"/>
        <c:crossAx val="36755328"/>
        <c:crosses val="autoZero"/>
        <c:auto val="1"/>
        <c:lblOffset val="100"/>
        <c:baseTimeUnit val="years"/>
      </c:dateAx>
      <c:valAx>
        <c:axId val="3675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5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10" zoomScale="77" zoomScaleNormal="77"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栃木県　大田原市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73284</v>
      </c>
      <c r="AM8" s="64"/>
      <c r="AN8" s="64"/>
      <c r="AO8" s="64"/>
      <c r="AP8" s="64"/>
      <c r="AQ8" s="64"/>
      <c r="AR8" s="64"/>
      <c r="AS8" s="64"/>
      <c r="AT8" s="63">
        <f>データ!S6</f>
        <v>354.36</v>
      </c>
      <c r="AU8" s="63"/>
      <c r="AV8" s="63"/>
      <c r="AW8" s="63"/>
      <c r="AX8" s="63"/>
      <c r="AY8" s="63"/>
      <c r="AZ8" s="63"/>
      <c r="BA8" s="63"/>
      <c r="BB8" s="63">
        <f>データ!T6</f>
        <v>206.81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5.67</v>
      </c>
      <c r="Q10" s="63"/>
      <c r="R10" s="63"/>
      <c r="S10" s="63"/>
      <c r="T10" s="63"/>
      <c r="U10" s="63"/>
      <c r="V10" s="63"/>
      <c r="W10" s="63">
        <f>データ!P6</f>
        <v>75.17</v>
      </c>
      <c r="X10" s="63"/>
      <c r="Y10" s="63"/>
      <c r="Z10" s="63"/>
      <c r="AA10" s="63"/>
      <c r="AB10" s="63"/>
      <c r="AC10" s="63"/>
      <c r="AD10" s="64">
        <f>データ!Q6</f>
        <v>2200</v>
      </c>
      <c r="AE10" s="64"/>
      <c r="AF10" s="64"/>
      <c r="AG10" s="64"/>
      <c r="AH10" s="64"/>
      <c r="AI10" s="64"/>
      <c r="AJ10" s="64"/>
      <c r="AK10" s="2"/>
      <c r="AL10" s="64">
        <f>データ!U6</f>
        <v>4136</v>
      </c>
      <c r="AM10" s="64"/>
      <c r="AN10" s="64"/>
      <c r="AO10" s="64"/>
      <c r="AP10" s="64"/>
      <c r="AQ10" s="64"/>
      <c r="AR10" s="64"/>
      <c r="AS10" s="64"/>
      <c r="AT10" s="63">
        <f>データ!V6</f>
        <v>2.39</v>
      </c>
      <c r="AU10" s="63"/>
      <c r="AV10" s="63"/>
      <c r="AW10" s="63"/>
      <c r="AX10" s="63"/>
      <c r="AY10" s="63"/>
      <c r="AZ10" s="63"/>
      <c r="BA10" s="63"/>
      <c r="BB10" s="63">
        <f>データ!W6</f>
        <v>1730.54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92100</v>
      </c>
      <c r="D6" s="31">
        <f t="shared" si="3"/>
        <v>47</v>
      </c>
      <c r="E6" s="31">
        <f t="shared" si="3"/>
        <v>17</v>
      </c>
      <c r="F6" s="31">
        <f t="shared" si="3"/>
        <v>5</v>
      </c>
      <c r="G6" s="31">
        <f t="shared" si="3"/>
        <v>0</v>
      </c>
      <c r="H6" s="31" t="str">
        <f t="shared" si="3"/>
        <v>栃木県　大田原市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5.67</v>
      </c>
      <c r="P6" s="32">
        <f t="shared" si="3"/>
        <v>75.17</v>
      </c>
      <c r="Q6" s="32">
        <f t="shared" si="3"/>
        <v>2200</v>
      </c>
      <c r="R6" s="32">
        <f t="shared" si="3"/>
        <v>73284</v>
      </c>
      <c r="S6" s="32">
        <f t="shared" si="3"/>
        <v>354.36</v>
      </c>
      <c r="T6" s="32">
        <f t="shared" si="3"/>
        <v>206.81</v>
      </c>
      <c r="U6" s="32">
        <f t="shared" si="3"/>
        <v>4136</v>
      </c>
      <c r="V6" s="32">
        <f t="shared" si="3"/>
        <v>2.39</v>
      </c>
      <c r="W6" s="32">
        <f t="shared" si="3"/>
        <v>1730.54</v>
      </c>
      <c r="X6" s="33">
        <f>IF(X7="",NA(),X7)</f>
        <v>61.29</v>
      </c>
      <c r="Y6" s="33">
        <f t="shared" ref="Y6:AG6" si="4">IF(Y7="",NA(),Y7)</f>
        <v>65.48</v>
      </c>
      <c r="Z6" s="33">
        <f t="shared" si="4"/>
        <v>66.010000000000005</v>
      </c>
      <c r="AA6" s="33">
        <f t="shared" si="4"/>
        <v>55.14</v>
      </c>
      <c r="AB6" s="33">
        <f t="shared" si="4"/>
        <v>57.23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325.77</v>
      </c>
      <c r="BF6" s="33">
        <f t="shared" ref="BF6:BN6" si="7">IF(BF7="",NA(),BF7)</f>
        <v>86.79</v>
      </c>
      <c r="BG6" s="33">
        <f t="shared" si="7"/>
        <v>18.91</v>
      </c>
      <c r="BH6" s="33">
        <f t="shared" si="7"/>
        <v>17.170000000000002</v>
      </c>
      <c r="BI6" s="33">
        <f t="shared" si="7"/>
        <v>15.71</v>
      </c>
      <c r="BJ6" s="33">
        <f t="shared" si="7"/>
        <v>1267.26</v>
      </c>
      <c r="BK6" s="33">
        <f t="shared" si="7"/>
        <v>1239.2</v>
      </c>
      <c r="BL6" s="33">
        <f t="shared" si="7"/>
        <v>1197.82</v>
      </c>
      <c r="BM6" s="33">
        <f t="shared" si="7"/>
        <v>1126.77</v>
      </c>
      <c r="BN6" s="33">
        <f t="shared" si="7"/>
        <v>1044.8</v>
      </c>
      <c r="BO6" s="32" t="str">
        <f>IF(BO7="","",IF(BO7="-","【-】","【"&amp;SUBSTITUTE(TEXT(BO7,"#,##0.00"),"-","△")&amp;"】"))</f>
        <v>【992.47】</v>
      </c>
      <c r="BP6" s="33">
        <f>IF(BP7="",NA(),BP7)</f>
        <v>56.1</v>
      </c>
      <c r="BQ6" s="33">
        <f t="shared" ref="BQ6:BY6" si="8">IF(BQ7="",NA(),BQ7)</f>
        <v>69.03</v>
      </c>
      <c r="BR6" s="33">
        <f t="shared" si="8"/>
        <v>70.33</v>
      </c>
      <c r="BS6" s="33">
        <f t="shared" si="8"/>
        <v>61.26</v>
      </c>
      <c r="BT6" s="33">
        <f t="shared" si="8"/>
        <v>45.48</v>
      </c>
      <c r="BU6" s="33">
        <f t="shared" si="8"/>
        <v>53.42</v>
      </c>
      <c r="BV6" s="33">
        <f t="shared" si="8"/>
        <v>51.56</v>
      </c>
      <c r="BW6" s="33">
        <f t="shared" si="8"/>
        <v>51.03</v>
      </c>
      <c r="BX6" s="33">
        <f t="shared" si="8"/>
        <v>50.9</v>
      </c>
      <c r="BY6" s="33">
        <f t="shared" si="8"/>
        <v>50.82</v>
      </c>
      <c r="BZ6" s="32" t="str">
        <f>IF(BZ7="","",IF(BZ7="-","【-】","【"&amp;SUBSTITUTE(TEXT(BZ7,"#,##0.00"),"-","△")&amp;"】"))</f>
        <v>【51.49】</v>
      </c>
      <c r="CA6" s="33">
        <f>IF(CA7="",NA(),CA7)</f>
        <v>217.29</v>
      </c>
      <c r="CB6" s="33">
        <f t="shared" ref="CB6:CJ6" si="9">IF(CB7="",NA(),CB7)</f>
        <v>175.65</v>
      </c>
      <c r="CC6" s="33">
        <f t="shared" si="9"/>
        <v>168.41</v>
      </c>
      <c r="CD6" s="33">
        <f t="shared" si="9"/>
        <v>193.79</v>
      </c>
      <c r="CE6" s="33">
        <f t="shared" si="9"/>
        <v>262.91000000000003</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58.54</v>
      </c>
      <c r="CM6" s="33">
        <f t="shared" ref="CM6:CU6" si="10">IF(CM7="",NA(),CM7)</f>
        <v>59.12</v>
      </c>
      <c r="CN6" s="33">
        <f t="shared" si="10"/>
        <v>60.05</v>
      </c>
      <c r="CO6" s="33">
        <f t="shared" si="10"/>
        <v>58.64</v>
      </c>
      <c r="CP6" s="33">
        <f t="shared" si="10"/>
        <v>57.08</v>
      </c>
      <c r="CQ6" s="33">
        <f t="shared" si="10"/>
        <v>54.23</v>
      </c>
      <c r="CR6" s="33">
        <f t="shared" si="10"/>
        <v>55.2</v>
      </c>
      <c r="CS6" s="33">
        <f t="shared" si="10"/>
        <v>54.74</v>
      </c>
      <c r="CT6" s="33">
        <f t="shared" si="10"/>
        <v>53.78</v>
      </c>
      <c r="CU6" s="33">
        <f t="shared" si="10"/>
        <v>53.24</v>
      </c>
      <c r="CV6" s="32" t="str">
        <f>IF(CV7="","",IF(CV7="-","【-】","【"&amp;SUBSTITUTE(TEXT(CV7,"#,##0.00"),"-","△")&amp;"】"))</f>
        <v>【53.32】</v>
      </c>
      <c r="CW6" s="33">
        <f>IF(CW7="",NA(),CW7)</f>
        <v>92.76</v>
      </c>
      <c r="CX6" s="33">
        <f t="shared" ref="CX6:DF6" si="11">IF(CX7="",NA(),CX7)</f>
        <v>92.76</v>
      </c>
      <c r="CY6" s="33">
        <f t="shared" si="11"/>
        <v>96.62</v>
      </c>
      <c r="CZ6" s="33">
        <f t="shared" si="11"/>
        <v>94.81</v>
      </c>
      <c r="DA6" s="33">
        <f t="shared" si="11"/>
        <v>94.78</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92100</v>
      </c>
      <c r="D7" s="35">
        <v>47</v>
      </c>
      <c r="E7" s="35">
        <v>17</v>
      </c>
      <c r="F7" s="35">
        <v>5</v>
      </c>
      <c r="G7" s="35">
        <v>0</v>
      </c>
      <c r="H7" s="35" t="s">
        <v>96</v>
      </c>
      <c r="I7" s="35" t="s">
        <v>97</v>
      </c>
      <c r="J7" s="35" t="s">
        <v>98</v>
      </c>
      <c r="K7" s="35" t="s">
        <v>99</v>
      </c>
      <c r="L7" s="35" t="s">
        <v>100</v>
      </c>
      <c r="M7" s="36" t="s">
        <v>101</v>
      </c>
      <c r="N7" s="36" t="s">
        <v>102</v>
      </c>
      <c r="O7" s="36">
        <v>5.67</v>
      </c>
      <c r="P7" s="36">
        <v>75.17</v>
      </c>
      <c r="Q7" s="36">
        <v>2200</v>
      </c>
      <c r="R7" s="36">
        <v>73284</v>
      </c>
      <c r="S7" s="36">
        <v>354.36</v>
      </c>
      <c r="T7" s="36">
        <v>206.81</v>
      </c>
      <c r="U7" s="36">
        <v>4136</v>
      </c>
      <c r="V7" s="36">
        <v>2.39</v>
      </c>
      <c r="W7" s="36">
        <v>1730.54</v>
      </c>
      <c r="X7" s="36">
        <v>61.29</v>
      </c>
      <c r="Y7" s="36">
        <v>65.48</v>
      </c>
      <c r="Z7" s="36">
        <v>66.010000000000005</v>
      </c>
      <c r="AA7" s="36">
        <v>55.14</v>
      </c>
      <c r="AB7" s="36">
        <v>57.23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325.77</v>
      </c>
      <c r="BF7" s="36">
        <v>86.79</v>
      </c>
      <c r="BG7" s="36">
        <v>18.91</v>
      </c>
      <c r="BH7" s="36">
        <v>17.170000000000002</v>
      </c>
      <c r="BI7" s="36">
        <v>15.71</v>
      </c>
      <c r="BJ7" s="36">
        <v>1267.26</v>
      </c>
      <c r="BK7" s="36">
        <v>1239.2</v>
      </c>
      <c r="BL7" s="36">
        <v>1197.82</v>
      </c>
      <c r="BM7" s="36">
        <v>1126.77</v>
      </c>
      <c r="BN7" s="36">
        <v>1044.8</v>
      </c>
      <c r="BO7" s="36">
        <v>992.47</v>
      </c>
      <c r="BP7" s="36">
        <v>56.1</v>
      </c>
      <c r="BQ7" s="36">
        <v>69.03</v>
      </c>
      <c r="BR7" s="36">
        <v>70.33</v>
      </c>
      <c r="BS7" s="36">
        <v>61.26</v>
      </c>
      <c r="BT7" s="36">
        <v>45.48</v>
      </c>
      <c r="BU7" s="36">
        <v>53.42</v>
      </c>
      <c r="BV7" s="36">
        <v>51.56</v>
      </c>
      <c r="BW7" s="36">
        <v>51.03</v>
      </c>
      <c r="BX7" s="36">
        <v>50.9</v>
      </c>
      <c r="BY7" s="36">
        <v>50.82</v>
      </c>
      <c r="BZ7" s="36">
        <v>51.49</v>
      </c>
      <c r="CA7" s="36">
        <v>217.29</v>
      </c>
      <c r="CB7" s="36">
        <v>175.65</v>
      </c>
      <c r="CC7" s="36">
        <v>168.41</v>
      </c>
      <c r="CD7" s="36">
        <v>193.79</v>
      </c>
      <c r="CE7" s="36">
        <v>262.91000000000003</v>
      </c>
      <c r="CF7" s="36">
        <v>269.12</v>
      </c>
      <c r="CG7" s="36">
        <v>283.26</v>
      </c>
      <c r="CH7" s="36">
        <v>289.60000000000002</v>
      </c>
      <c r="CI7" s="36">
        <v>293.27</v>
      </c>
      <c r="CJ7" s="36">
        <v>300.52</v>
      </c>
      <c r="CK7" s="36">
        <v>295.10000000000002</v>
      </c>
      <c r="CL7" s="36">
        <v>58.54</v>
      </c>
      <c r="CM7" s="36">
        <v>59.12</v>
      </c>
      <c r="CN7" s="36">
        <v>60.05</v>
      </c>
      <c r="CO7" s="36">
        <v>58.64</v>
      </c>
      <c r="CP7" s="36">
        <v>57.08</v>
      </c>
      <c r="CQ7" s="36">
        <v>54.23</v>
      </c>
      <c r="CR7" s="36">
        <v>55.2</v>
      </c>
      <c r="CS7" s="36">
        <v>54.74</v>
      </c>
      <c r="CT7" s="36">
        <v>53.78</v>
      </c>
      <c r="CU7" s="36">
        <v>53.24</v>
      </c>
      <c r="CV7" s="36">
        <v>53.32</v>
      </c>
      <c r="CW7" s="36">
        <v>92.76</v>
      </c>
      <c r="CX7" s="36">
        <v>92.76</v>
      </c>
      <c r="CY7" s="36">
        <v>96.62</v>
      </c>
      <c r="CZ7" s="36">
        <v>94.81</v>
      </c>
      <c r="DA7" s="36">
        <v>94.78</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2016-02-03T09:11:10Z</dcterms:created>
  <dcterms:modified xsi:type="dcterms:W3CDTF">2016-02-16T06:43:09Z</dcterms:modified>
  <cp:category/>
</cp:coreProperties>
</file>