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765" windowWidth="27765" windowHeight="68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<sst xmlns="http://schemas.openxmlformats.org/spreadsheetml/2006/main" count="221" uniqueCount="111">
  <si>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</si>
  <si>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</si>
  <si>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</si>
  <si>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</si>
  <si>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</si>
  <si>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</si>
  <si>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</si>
  <si>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</si>
  <si>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</si>
  <si>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</si>
  <si>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</si>
  <si>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</si>
  <si>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</si>
  <si>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</si>
  <si>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</si>
  <si>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</si>
  <si>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</si>
  <si>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</si>
  <si>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</si>
  <si>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</si>
  <si>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</si>
  <si>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</si>
  <si>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</si>
  <si>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</si>
  <si>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</si>
  <si>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</si>
  <si>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</si>
  <si>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</si>
  <si>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</si>
  <si>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</si>
  <si>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</si>
  <si>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</si>
  <si>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</si>
  <si>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</si>
  <si>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</si>
  <si>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</si>
  <si>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</si>
  <si>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</si>
  <si>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</si>
  <si>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</si>
  <si>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</si>
  <si>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</si>
  <si>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</si>
  <si>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</si>
  <si>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</si>
  <si>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</si>
  <si>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</si>
  <si>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</si>
  <si>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</si>
  <si>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</si>
  <si>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</si>
  <si>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</si>
  <si>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</si>
  <si>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</si>
  <si>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</si>
  <si>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</si>
  <si>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</si>
  <si>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</si>
  <si>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</si>
  <si>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</si>
  <si>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</si>
  <si>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</si>
  <si>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</si>
  <si>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</si>
  <si>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</si>
  <si>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</si>
  <si>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</si>
  <si>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</si>
  <si>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</si>
  <si>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</si>
  <si>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</si>
  <si>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</si>
  <si>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</si>
  <si>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</si>
  <si>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</si>
  <si>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</si>
  <si>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</si>
  <si>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</si>
  <si>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</si>
  <si>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</si>
  <si>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</si>
  <si>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</si>
  <si>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</si>
  <si>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</si>
  <si>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</si>
  <si>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</si>
  <si>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</si>
  <si>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</si>
  <si>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</si>
  <si>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</si>
  <si>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</si>
  <si>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</si>
  <si>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</si>
  <si>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</si>
  <si>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</si>
  <si>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</si>
  <si>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</si>
  <si>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</si>
  <si>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</si>
  <si>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</si>
  <si>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</si>
  <si>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</si>
  <si>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</si>
  <si>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</si>
  <si>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</si>
  <si>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</si>
  <si>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</si>
  <si>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</si>
  <si>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に達しておらず、費用を使用料や一般会計負担金の収入で賄えていない状態が続いております。このため、平成27年4月に使用料を約2割値上げさせていただきましたので、今後は改善される見通しです。
④企業債残高対事業規模比率は、使用料収入に対する債務残高の比率を示していますが、下水道整備を継続しておりますので債務残高はほぼ横ばいです。平成24年度、平成25年度と一般会計負担分が多かったため、一時的に比率が下がっております。
⑤経費回収率については、100％に達しておらず、使用料で汚水を処理する費用を賄えない状態が続いております。このため、本年度4月に使用料を約2割値上げさせていただきましたので、今後は改善される見通しです。
⑥汚水処理原価は、類似団体平均値を下回っておりますので、比較的効率的に汚水処理されています。
⑦施設利用率は、黒羽地区の汚水処理場に関する指標です。100％前後を推移しておりますので、処理場が適正規模であることを示しています。
⑧水洗化率は、下水道区域内の接続率です。類似団体平均値を下回っておりますが、人口減少や高齢化の地区を含んでおりますので、あまり改善が見込めないのが実情です。</t>
    <rPh sb="1" eb="4">
      <t>シュウエキテキ</t>
    </rPh>
    <rPh sb="4" eb="6">
      <t>シュウシ</t>
    </rPh>
    <rPh sb="6" eb="8">
      <t>ヒリツ</t>
    </rPh>
    <rPh sb="19" eb="20">
      <t>タッ</t>
    </rPh>
    <rPh sb="26" eb="28">
      <t>ヒヨウ</t>
    </rPh>
    <rPh sb="29" eb="32">
      <t>シヨウリョウ</t>
    </rPh>
    <rPh sb="33" eb="35">
      <t>イッパン</t>
    </rPh>
    <rPh sb="35" eb="37">
      <t>カイケイ</t>
    </rPh>
    <rPh sb="37" eb="40">
      <t>フタンキン</t>
    </rPh>
    <rPh sb="41" eb="43">
      <t>シュウニュウ</t>
    </rPh>
    <rPh sb="44" eb="45">
      <t>マカナ</t>
    </rPh>
    <rPh sb="50" eb="52">
      <t>ジョウタイ</t>
    </rPh>
    <rPh sb="53" eb="54">
      <t>ツヅ</t>
    </rPh>
    <rPh sb="66" eb="68">
      <t>ヘイセイ</t>
    </rPh>
    <rPh sb="70" eb="71">
      <t>ネン</t>
    </rPh>
    <rPh sb="72" eb="73">
      <t>ガツ</t>
    </rPh>
    <rPh sb="74" eb="77">
      <t>シヨウリョウ</t>
    </rPh>
    <rPh sb="78" eb="79">
      <t>ヤク</t>
    </rPh>
    <rPh sb="80" eb="81">
      <t>ワリ</t>
    </rPh>
    <rPh sb="81" eb="83">
      <t>ネア</t>
    </rPh>
    <rPh sb="97" eb="99">
      <t>コンゴ</t>
    </rPh>
    <rPh sb="100" eb="102">
      <t>カイゼン</t>
    </rPh>
    <rPh sb="105" eb="107">
      <t>ミトオ</t>
    </rPh>
    <rPh sb="113" eb="115">
      <t>キギョウ</t>
    </rPh>
    <rPh sb="115" eb="116">
      <t>サイ</t>
    </rPh>
    <rPh sb="116" eb="118">
      <t>ザンダカ</t>
    </rPh>
    <rPh sb="118" eb="119">
      <t>タイ</t>
    </rPh>
    <rPh sb="119" eb="121">
      <t>ジギョウ</t>
    </rPh>
    <rPh sb="121" eb="123">
      <t>キボ</t>
    </rPh>
    <rPh sb="123" eb="125">
      <t>ヒリツ</t>
    </rPh>
    <rPh sb="127" eb="130">
      <t>シヨウリョウ</t>
    </rPh>
    <rPh sb="130" eb="132">
      <t>シュウニュウ</t>
    </rPh>
    <rPh sb="133" eb="134">
      <t>タイ</t>
    </rPh>
    <rPh sb="136" eb="138">
      <t>サイム</t>
    </rPh>
    <rPh sb="138" eb="140">
      <t>ザンダカ</t>
    </rPh>
    <rPh sb="141" eb="143">
      <t>ヒリツ</t>
    </rPh>
    <rPh sb="144" eb="145">
      <t>シメ</t>
    </rPh>
    <rPh sb="152" eb="155">
      <t>ゲスイドウ</t>
    </rPh>
    <rPh sb="155" eb="157">
      <t>セイビ</t>
    </rPh>
    <rPh sb="158" eb="160">
      <t>ケイゾク</t>
    </rPh>
    <rPh sb="168" eb="170">
      <t>サイム</t>
    </rPh>
    <rPh sb="170" eb="172">
      <t>ザンダカ</t>
    </rPh>
    <rPh sb="175" eb="176">
      <t>ヨコ</t>
    </rPh>
    <rPh sb="181" eb="183">
      <t>ｈ</t>
    </rPh>
    <rPh sb="185" eb="187">
      <t>ネンド</t>
    </rPh>
    <rPh sb="188" eb="190">
      <t>ｈ</t>
    </rPh>
    <rPh sb="192" eb="194">
      <t>ネンド</t>
    </rPh>
    <rPh sb="195" eb="197">
      <t>イッパン</t>
    </rPh>
    <rPh sb="197" eb="199">
      <t>カイケイ</t>
    </rPh>
    <rPh sb="199" eb="201">
      <t>フタン</t>
    </rPh>
    <rPh sb="201" eb="202">
      <t>ブン</t>
    </rPh>
    <rPh sb="203" eb="204">
      <t>オオ</t>
    </rPh>
    <rPh sb="210" eb="213">
      <t>イチジテキ</t>
    </rPh>
    <rPh sb="214" eb="216">
      <t>ヒリツ</t>
    </rPh>
    <rPh sb="217" eb="218">
      <t>サ</t>
    </rPh>
    <rPh sb="228" eb="230">
      <t>ケイヒ</t>
    </rPh>
    <rPh sb="230" eb="232">
      <t>カイシュウ</t>
    </rPh>
    <rPh sb="232" eb="233">
      <t>リツ</t>
    </rPh>
    <rPh sb="244" eb="245">
      <t>タッ</t>
    </rPh>
    <rPh sb="251" eb="254">
      <t>シヨウリョウ</t>
    </rPh>
    <rPh sb="255" eb="257">
      <t>オスイ</t>
    </rPh>
    <rPh sb="258" eb="260">
      <t>ショリ</t>
    </rPh>
    <rPh sb="262" eb="264">
      <t>ヒヨウ</t>
    </rPh>
    <rPh sb="265" eb="266">
      <t>マカナ</t>
    </rPh>
    <rPh sb="269" eb="271">
      <t>ジョウタイ</t>
    </rPh>
    <rPh sb="272" eb="273">
      <t>ツヅ</t>
    </rPh>
    <rPh sb="330" eb="332">
      <t>オスイ</t>
    </rPh>
    <rPh sb="332" eb="334">
      <t>ショリ</t>
    </rPh>
    <rPh sb="334" eb="336">
      <t>ゲンカ</t>
    </rPh>
    <rPh sb="338" eb="340">
      <t>ルイジ</t>
    </rPh>
    <rPh sb="340" eb="342">
      <t>ダンタイ</t>
    </rPh>
    <rPh sb="342" eb="345">
      <t>ヘイキンチ</t>
    </rPh>
    <rPh sb="346" eb="348">
      <t>シタマワ</t>
    </rPh>
    <rPh sb="357" eb="360">
      <t>ヒカクテキ</t>
    </rPh>
    <rPh sb="360" eb="362">
      <t>コウリツ</t>
    </rPh>
    <rPh sb="362" eb="363">
      <t>テキ</t>
    </rPh>
    <rPh sb="364" eb="366">
      <t>オスイ</t>
    </rPh>
    <rPh sb="366" eb="368">
      <t>ショリ</t>
    </rPh>
    <rPh sb="377" eb="379">
      <t>シセツ</t>
    </rPh>
    <rPh sb="379" eb="381">
      <t>リヨウ</t>
    </rPh>
    <rPh sb="381" eb="382">
      <t>リツ</t>
    </rPh>
    <rPh sb="384" eb="386">
      <t>クロバネ</t>
    </rPh>
    <rPh sb="386" eb="388">
      <t>チク</t>
    </rPh>
    <rPh sb="389" eb="391">
      <t>オスイ</t>
    </rPh>
    <rPh sb="391" eb="393">
      <t>ショリ</t>
    </rPh>
    <rPh sb="393" eb="394">
      <t>ジョウ</t>
    </rPh>
    <rPh sb="395" eb="396">
      <t>カン</t>
    </rPh>
    <rPh sb="398" eb="400">
      <t>シヒョウ</t>
    </rPh>
    <rPh sb="407" eb="409">
      <t>ゼンゴ</t>
    </rPh>
    <rPh sb="410" eb="412">
      <t>スイイ</t>
    </rPh>
    <rPh sb="421" eb="423">
      <t>ショリ</t>
    </rPh>
    <rPh sb="423" eb="424">
      <t>ジョウ</t>
    </rPh>
    <rPh sb="425" eb="427">
      <t>テキセイ</t>
    </rPh>
    <rPh sb="427" eb="429">
      <t>キボ</t>
    </rPh>
    <rPh sb="435" eb="436">
      <t>シメ</t>
    </rPh>
    <rPh sb="444" eb="446">
      <t>スイセン</t>
    </rPh>
    <rPh sb="446" eb="447">
      <t>カ</t>
    </rPh>
    <rPh sb="447" eb="448">
      <t>リツ</t>
    </rPh>
    <rPh sb="450" eb="453">
      <t>ゲスイドウ</t>
    </rPh>
    <rPh sb="453" eb="455">
      <t>クイキ</t>
    </rPh>
    <rPh sb="455" eb="456">
      <t>ナイ</t>
    </rPh>
    <rPh sb="457" eb="459">
      <t>セツゾク</t>
    </rPh>
    <rPh sb="459" eb="460">
      <t>リツ</t>
    </rPh>
    <rPh sb="463" eb="465">
      <t>ルイジ</t>
    </rPh>
    <rPh sb="465" eb="467">
      <t>ダンタイ</t>
    </rPh>
    <rPh sb="467" eb="469">
      <t>ヘイキン</t>
    </rPh>
    <rPh sb="469" eb="470">
      <t>チ</t>
    </rPh>
    <rPh sb="471" eb="473">
      <t>シタマワ</t>
    </rPh>
    <rPh sb="481" eb="483">
      <t>ジンコウ</t>
    </rPh>
    <rPh sb="483" eb="485">
      <t>ゲンショウ</t>
    </rPh>
    <rPh sb="486" eb="489">
      <t>コウレイカ</t>
    </rPh>
    <rPh sb="490" eb="492">
      <t>チク</t>
    </rPh>
    <rPh sb="493" eb="494">
      <t>フク</t>
    </rPh>
    <rPh sb="506" eb="508">
      <t>カイゼン</t>
    </rPh>
    <rPh sb="509" eb="511">
      <t>ミコ</t>
    </rPh>
    <rPh sb="516" eb="518">
      <t>ジツジョウ</t>
    </rPh>
    <phoneticPr fontId="4"/>
  </si>
  <si>
    <t>　特定環境保全公共下水道は、平成4年から開始しておりますので、耐用年数を経過した下水道管は無く、老朽化による修繕の実績はありません。
　また、黒羽処理区にあります汚水処理場も、平成14年供用開始の比較的新しい施設です。</t>
    <rPh sb="1" eb="3">
      <t>トクテイ</t>
    </rPh>
    <rPh sb="3" eb="5">
      <t>カンキョウ</t>
    </rPh>
    <rPh sb="5" eb="7">
      <t>ホゼン</t>
    </rPh>
    <rPh sb="7" eb="9">
      <t>コウキョウ</t>
    </rPh>
    <rPh sb="9" eb="12">
      <t>ゲスイドウ</t>
    </rPh>
    <rPh sb="14" eb="16">
      <t>ｈ</t>
    </rPh>
    <rPh sb="17" eb="18">
      <t>ネン</t>
    </rPh>
    <rPh sb="20" eb="22">
      <t>カイシ</t>
    </rPh>
    <rPh sb="31" eb="33">
      <t>タイヨウ</t>
    </rPh>
    <rPh sb="33" eb="35">
      <t>ネンスウ</t>
    </rPh>
    <rPh sb="36" eb="38">
      <t>ケイカ</t>
    </rPh>
    <rPh sb="71" eb="73">
      <t>クロバネ</t>
    </rPh>
    <rPh sb="73" eb="75">
      <t>ショリ</t>
    </rPh>
    <rPh sb="75" eb="76">
      <t>ク</t>
    </rPh>
    <rPh sb="81" eb="83">
      <t>オスイ</t>
    </rPh>
    <rPh sb="83" eb="85">
      <t>ショリ</t>
    </rPh>
    <rPh sb="85" eb="86">
      <t>ジョウ</t>
    </rPh>
    <rPh sb="88" eb="90">
      <t>ｈ</t>
    </rPh>
    <rPh sb="92" eb="93">
      <t>ネン</t>
    </rPh>
    <rPh sb="93" eb="95">
      <t>キョウヨウ</t>
    </rPh>
    <rPh sb="95" eb="97">
      <t>カイシ</t>
    </rPh>
    <rPh sb="98" eb="100">
      <t>ヒカク</t>
    </rPh>
    <rPh sb="100" eb="101">
      <t>テキ</t>
    </rPh>
    <rPh sb="101" eb="102">
      <t>アタラ</t>
    </rPh>
    <rPh sb="104" eb="106">
      <t>シセツ</t>
    </rPh>
    <phoneticPr fontId="4"/>
  </si>
  <si>
    <t>　この事業の経営状況としましては、収益的収支比率、経費回収率ともに、100％に達しておらず収支は赤字でありましたので、平成27年4月に約2割使用料を値上げさせていただきました。今後、経営状況は改善されていくと思われます。</t>
    <rPh sb="3" eb="5">
      <t>ジギョウ</t>
    </rPh>
    <rPh sb="6" eb="8">
      <t>ケイエイ</t>
    </rPh>
    <rPh sb="8" eb="10">
      <t>ジョウキョウ</t>
    </rPh>
    <rPh sb="25" eb="27">
      <t>ケイヒ</t>
    </rPh>
    <rPh sb="27" eb="29">
      <t>カイシュウ</t>
    </rPh>
    <rPh sb="29" eb="30">
      <t>リツ</t>
    </rPh>
    <rPh sb="39" eb="40">
      <t>タッ</t>
    </rPh>
    <rPh sb="45" eb="47">
      <t>シュウシ</t>
    </rPh>
    <rPh sb="48" eb="50">
      <t>アカジ</t>
    </rPh>
    <rPh sb="59" eb="61">
      <t>ｈ</t>
    </rPh>
    <rPh sb="63" eb="64">
      <t>ネン</t>
    </rPh>
    <rPh sb="65" eb="66">
      <t>ガツ</t>
    </rPh>
    <rPh sb="67" eb="68">
      <t>ヤク</t>
    </rPh>
    <rPh sb="69" eb="70">
      <t>ワリ</t>
    </rPh>
    <rPh sb="70" eb="73">
      <t>シヨウリョウ</t>
    </rPh>
    <rPh sb="74" eb="76">
      <t>ネア</t>
    </rPh>
    <rPh sb="88" eb="90">
      <t>コンゴ</t>
    </rPh>
    <rPh sb="91" eb="93">
      <t>ケイエイ</t>
    </rPh>
    <rPh sb="93" eb="95">
      <t>ジョウキョウ</t>
    </rPh>
    <rPh sb="96" eb="98">
      <t>カイゼン</t>
    </rPh>
    <rPh sb="104" eb="10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</si>
</sst>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35200"/>
        <c:axId val="1005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8035200"/>
        <c:axId val="100552704"/>
      </c:lineChart>
      <c:dateAx>
        <c:axId val="98035200"/>
        <c:scaling>
          <c:orientation val="minMax"/>
        </c:scaling>
        <c:delete val="1"/>
        <c:axPos val="b"/>
        <c:numFmt formatCode="ge" sourceLinked="1"/>
        <c:majorTickMark val="none"/>
        <c:minorTickMark val="none"/>
        <c:tickLblPos val="none"/>
        <c:crossAx val="100552704"/>
        <c:crosses val="autoZero"/>
        <c:auto val="1"/>
        <c:lblOffset val="100"/>
        <c:baseTimeUnit val="years"/>
      </c:dateAx>
      <c:valAx>
        <c:axId val="1005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98.65</c:v>
                </c:pt>
                <c:pt idx="1">
                  <c:v>99.65</c:v>
                </c:pt>
                <c:pt idx="2">
                  <c:v>106.3</c:v>
                </c:pt>
                <c:pt idx="3">
                  <c:v>103.75</c:v>
                </c:pt>
                <c:pt idx="4">
                  <c:v>114.75</c:v>
                </c:pt>
              </c:numCache>
            </c:numRef>
          </c:val>
        </c:ser>
        <c:dLbls>
          <c:showLegendKey val="0"/>
          <c:showVal val="0"/>
          <c:showCatName val="0"/>
          <c:showSerName val="0"/>
          <c:showPercent val="0"/>
          <c:showBubbleSize val="0"/>
        </c:dLbls>
        <c:gapWidth val="150"/>
        <c:axId val="36941184"/>
        <c:axId val="369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6941184"/>
        <c:axId val="36951552"/>
      </c:lineChart>
      <c:dateAx>
        <c:axId val="36941184"/>
        <c:scaling>
          <c:orientation val="minMax"/>
        </c:scaling>
        <c:delete val="1"/>
        <c:axPos val="b"/>
        <c:numFmt formatCode="ge" sourceLinked="1"/>
        <c:majorTickMark val="none"/>
        <c:minorTickMark val="none"/>
        <c:tickLblPos val="none"/>
        <c:crossAx val="36951552"/>
        <c:crosses val="autoZero"/>
        <c:auto val="1"/>
        <c:lblOffset val="100"/>
        <c:baseTimeUnit val="years"/>
      </c:dateAx>
      <c:valAx>
        <c:axId val="36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66.430000000000007</c:v>
                </c:pt>
                <c:pt idx="1">
                  <c:v>68.91</c:v>
                </c:pt>
                <c:pt idx="2">
                  <c:v>64.19</c:v>
                </c:pt>
                <c:pt idx="3">
                  <c:v>66.7</c:v>
                </c:pt>
                <c:pt idx="4">
                  <c:v>66.64</c:v>
                </c:pt>
              </c:numCache>
            </c:numRef>
          </c:val>
        </c:ser>
        <c:dLbls>
          <c:showLegendKey val="0"/>
          <c:showVal val="0"/>
          <c:showCatName val="0"/>
          <c:showSerName val="0"/>
          <c:showPercent val="0"/>
          <c:showBubbleSize val="0"/>
        </c:dLbls>
        <c:gapWidth val="150"/>
        <c:axId val="36960896"/>
        <c:axId val="370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6960896"/>
        <c:axId val="37036800"/>
      </c:lineChart>
      <c:dateAx>
        <c:axId val="36960896"/>
        <c:scaling>
          <c:orientation val="minMax"/>
        </c:scaling>
        <c:delete val="1"/>
        <c:axPos val="b"/>
        <c:numFmt formatCode="ge" sourceLinked="1"/>
        <c:majorTickMark val="none"/>
        <c:minorTickMark val="none"/>
        <c:tickLblPos val="none"/>
        <c:crossAx val="37036800"/>
        <c:crosses val="autoZero"/>
        <c:auto val="1"/>
        <c:lblOffset val="100"/>
        <c:baseTimeUnit val="years"/>
      </c:dateAx>
      <c:valAx>
        <c:axId val="370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84.79</c:v>
                </c:pt>
                <c:pt idx="1">
                  <c:v>93.02</c:v>
                </c:pt>
                <c:pt idx="2">
                  <c:v>94.04</c:v>
                </c:pt>
                <c:pt idx="3">
                  <c:v>77.069999999999993</c:v>
                </c:pt>
                <c:pt idx="4">
                  <c:v>89.11</c:v>
                </c:pt>
              </c:numCache>
            </c:numRef>
          </c:val>
        </c:ser>
        <c:dLbls>
          <c:showLegendKey val="0"/>
          <c:showVal val="0"/>
          <c:showCatName val="0"/>
          <c:showSerName val="0"/>
          <c:showPercent val="0"/>
          <c:showBubbleSize val="0"/>
        </c:dLbls>
        <c:gapWidth val="150"/>
        <c:axId val="119505664"/>
        <c:axId val="119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05664"/>
        <c:axId val="119507584"/>
      </c:lineChart>
      <c:dateAx>
        <c:axId val="119505664"/>
        <c:scaling>
          <c:orientation val="minMax"/>
        </c:scaling>
        <c:delete val="1"/>
        <c:axPos val="b"/>
        <c:numFmt formatCode="ge" sourceLinked="1"/>
        <c:majorTickMark val="none"/>
        <c:minorTickMark val="none"/>
        <c:tickLblPos val="none"/>
        <c:crossAx val="119507584"/>
        <c:crosses val="autoZero"/>
        <c:auto val="1"/>
        <c:lblOffset val="100"/>
        <c:baseTimeUnit val="years"/>
      </c:dateAx>
      <c:valAx>
        <c:axId val="119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26688"/>
        <c:axId val="36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26688"/>
        <c:axId val="36700544"/>
      </c:lineChart>
      <c:dateAx>
        <c:axId val="132626688"/>
        <c:scaling>
          <c:orientation val="minMax"/>
        </c:scaling>
        <c:delete val="1"/>
        <c:axPos val="b"/>
        <c:numFmt formatCode="ge" sourceLinked="1"/>
        <c:majorTickMark val="none"/>
        <c:minorTickMark val="none"/>
        <c:tickLblPos val="none"/>
        <c:crossAx val="36700544"/>
        <c:crosses val="autoZero"/>
        <c:auto val="1"/>
        <c:lblOffset val="100"/>
        <c:baseTimeUnit val="years"/>
      </c:dateAx>
      <c:valAx>
        <c:axId val="36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14368"/>
        <c:axId val="367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14368"/>
        <c:axId val="36716544"/>
      </c:lineChart>
      <c:dateAx>
        <c:axId val="36714368"/>
        <c:scaling>
          <c:orientation val="minMax"/>
        </c:scaling>
        <c:delete val="1"/>
        <c:axPos val="b"/>
        <c:numFmt formatCode="ge" sourceLinked="1"/>
        <c:majorTickMark val="none"/>
        <c:minorTickMark val="none"/>
        <c:tickLblPos val="none"/>
        <c:crossAx val="36716544"/>
        <c:crosses val="autoZero"/>
        <c:auto val="1"/>
        <c:lblOffset val="100"/>
        <c:baseTimeUnit val="years"/>
      </c:dateAx>
      <c:valAx>
        <c:axId val="367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26272"/>
        <c:axId val="36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26272"/>
        <c:axId val="36728192"/>
      </c:lineChart>
      <c:dateAx>
        <c:axId val="36726272"/>
        <c:scaling>
          <c:orientation val="minMax"/>
        </c:scaling>
        <c:delete val="1"/>
        <c:axPos val="b"/>
        <c:numFmt formatCode="ge" sourceLinked="1"/>
        <c:majorTickMark val="none"/>
        <c:minorTickMark val="none"/>
        <c:tickLblPos val="none"/>
        <c:crossAx val="36728192"/>
        <c:crosses val="autoZero"/>
        <c:auto val="1"/>
        <c:lblOffset val="100"/>
        <c:baseTimeUnit val="years"/>
      </c:dateAx>
      <c:valAx>
        <c:axId val="367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46752"/>
        <c:axId val="367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46752"/>
        <c:axId val="36748672"/>
      </c:lineChart>
      <c:dateAx>
        <c:axId val="36746752"/>
        <c:scaling>
          <c:orientation val="minMax"/>
        </c:scaling>
        <c:delete val="1"/>
        <c:axPos val="b"/>
        <c:numFmt formatCode="ge" sourceLinked="1"/>
        <c:majorTickMark val="none"/>
        <c:minorTickMark val="none"/>
        <c:tickLblPos val="none"/>
        <c:crossAx val="36748672"/>
        <c:crosses val="autoZero"/>
        <c:auto val="1"/>
        <c:lblOffset val="100"/>
        <c:baseTimeUnit val="years"/>
      </c:dateAx>
      <c:valAx>
        <c:axId val="367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1964.74</c:v>
                </c:pt>
                <c:pt idx="1">
                  <c:v>1472.57</c:v>
                </c:pt>
                <c:pt idx="2">
                  <c:v>479.3</c:v>
                </c:pt>
                <c:pt idx="3">
                  <c:v>217.9</c:v>
                </c:pt>
                <c:pt idx="4">
                  <c:v>1799.88</c:v>
                </c:pt>
              </c:numCache>
            </c:numRef>
          </c:val>
        </c:ser>
        <c:dLbls>
          <c:showLegendKey val="0"/>
          <c:showVal val="0"/>
          <c:showCatName val="0"/>
          <c:showSerName val="0"/>
          <c:showPercent val="0"/>
          <c:showBubbleSize val="0"/>
        </c:dLbls>
        <c:gapWidth val="150"/>
        <c:axId val="36902016"/>
        <c:axId val="36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6902016"/>
        <c:axId val="36903936"/>
      </c:lineChart>
      <c:dateAx>
        <c:axId val="36902016"/>
        <c:scaling>
          <c:orientation val="minMax"/>
        </c:scaling>
        <c:delete val="1"/>
        <c:axPos val="b"/>
        <c:numFmt formatCode="ge" sourceLinked="1"/>
        <c:majorTickMark val="none"/>
        <c:minorTickMark val="none"/>
        <c:tickLblPos val="none"/>
        <c:crossAx val="36903936"/>
        <c:crosses val="autoZero"/>
        <c:auto val="1"/>
        <c:lblOffset val="100"/>
        <c:baseTimeUnit val="years"/>
      </c:dateAx>
      <c:valAx>
        <c:axId val="36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76.28</c:v>
                </c:pt>
                <c:pt idx="1">
                  <c:v>84.3</c:v>
                </c:pt>
                <c:pt idx="2">
                  <c:v>81.12</c:v>
                </c:pt>
                <c:pt idx="3">
                  <c:v>67.69</c:v>
                </c:pt>
                <c:pt idx="4">
                  <c:v>67.19</c:v>
                </c:pt>
              </c:numCache>
            </c:numRef>
          </c:val>
        </c:ser>
        <c:dLbls>
          <c:showLegendKey val="0"/>
          <c:showVal val="0"/>
          <c:showCatName val="0"/>
          <c:showSerName val="0"/>
          <c:showPercent val="0"/>
          <c:showBubbleSize val="0"/>
        </c:dLbls>
        <c:gapWidth val="150"/>
        <c:axId val="36918016"/>
        <c:axId val="369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6918016"/>
        <c:axId val="36919936"/>
      </c:lineChart>
      <c:dateAx>
        <c:axId val="36918016"/>
        <c:scaling>
          <c:orientation val="minMax"/>
        </c:scaling>
        <c:delete val="1"/>
        <c:axPos val="b"/>
        <c:numFmt formatCode="ge" sourceLinked="1"/>
        <c:majorTickMark val="none"/>
        <c:minorTickMark val="none"/>
        <c:tickLblPos val="none"/>
        <c:crossAx val="36919936"/>
        <c:crosses val="autoZero"/>
        <c:auto val="1"/>
        <c:lblOffset val="100"/>
        <c:baseTimeUnit val="years"/>
      </c:dateAx>
      <c:valAx>
        <c:axId val="369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164.07</c:v>
                </c:pt>
                <c:pt idx="1">
                  <c:v>150</c:v>
                </c:pt>
                <c:pt idx="2">
                  <c:v>154.21</c:v>
                </c:pt>
                <c:pt idx="3">
                  <c:v>185.45</c:v>
                </c:pt>
                <c:pt idx="4">
                  <c:v>187.39</c:v>
                </c:pt>
              </c:numCache>
            </c:numRef>
          </c:val>
        </c:ser>
        <c:dLbls>
          <c:showLegendKey val="0"/>
          <c:showVal val="0"/>
          <c:showCatName val="0"/>
          <c:showSerName val="0"/>
          <c:showPercent val="0"/>
          <c:showBubbleSize val="0"/>
        </c:dLbls>
        <c:gapWidth val="150"/>
        <c:axId val="36929536"/>
        <c:axId val="36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6929536"/>
        <c:axId val="36931456"/>
      </c:lineChart>
      <c:dateAx>
        <c:axId val="36929536"/>
        <c:scaling>
          <c:orientation val="minMax"/>
        </c:scaling>
        <c:delete val="1"/>
        <c:axPos val="b"/>
        <c:numFmt formatCode="ge" sourceLinked="1"/>
        <c:majorTickMark val="none"/>
        <c:minorTickMark val="none"/>
        <c:tickLblPos val="none"/>
        <c:crossAx val="36931456"/>
        <c:crosses val="autoZero"/>
        <c:auto val="1"/>
        <c:lblOffset val="100"/>
        <c:baseTimeUnit val="years"/>
      </c:dateAx>
      <c:valAx>
        <c:axId val="36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0" zoomScale="81" zoomScaleNormal="81"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大田原市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73284</v>
      </c>
      <c r="AM8" s="64"/>
      <c r="AN8" s="64"/>
      <c r="AO8" s="64"/>
      <c r="AP8" s="64"/>
      <c r="AQ8" s="64"/>
      <c r="AR8" s="64"/>
      <c r="AS8" s="64"/>
      <c r="AT8" s="63">
        <f>データ!S6</f>
        <v>354.36</v>
      </c>
      <c r="AU8" s="63"/>
      <c r="AV8" s="63"/>
      <c r="AW8" s="63"/>
      <c r="AX8" s="63"/>
      <c r="AY8" s="63"/>
      <c r="AZ8" s="63"/>
      <c r="BA8" s="63"/>
      <c r="BB8" s="63">
        <f>データ!T6</f>
        <v>206.81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10.86</v>
      </c>
      <c r="Q10" s="63"/>
      <c r="R10" s="63"/>
      <c r="S10" s="63"/>
      <c r="T10" s="63"/>
      <c r="U10" s="63"/>
      <c r="V10" s="63"/>
      <c r="W10" s="63">
        <f>データ!P6</f>
        <v>57.84</v>
      </c>
      <c r="X10" s="63"/>
      <c r="Y10" s="63"/>
      <c r="Z10" s="63"/>
      <c r="AA10" s="63"/>
      <c r="AB10" s="63"/>
      <c r="AC10" s="63"/>
      <c r="AD10" s="64">
        <f>データ!Q6</f>
        <v>2200</v>
      </c>
      <c r="AE10" s="64"/>
      <c r="AF10" s="64"/>
      <c r="AG10" s="64"/>
      <c r="AH10" s="64"/>
      <c r="AI10" s="64"/>
      <c r="AJ10" s="64"/>
      <c r="AK10" s="2"/>
      <c r="AL10" s="64">
        <f>データ!U6</f>
        <v>7929</v>
      </c>
      <c r="AM10" s="64"/>
      <c r="AN10" s="64"/>
      <c r="AO10" s="64"/>
      <c r="AP10" s="64"/>
      <c r="AQ10" s="64"/>
      <c r="AR10" s="64"/>
      <c r="AS10" s="64"/>
      <c r="AT10" s="63">
        <f>データ!V6</f>
        <v>3.01</v>
      </c>
      <c r="AU10" s="63"/>
      <c r="AV10" s="63"/>
      <c r="AW10" s="63"/>
      <c r="AX10" s="63"/>
      <c r="AY10" s="63"/>
      <c r="AZ10" s="63"/>
      <c r="BA10" s="63"/>
      <c r="BB10" s="63">
        <f>データ!W6</f>
        <v>2634.22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92100</v>
      </c>
      <c r="D6" s="31">
        <f t="shared" si="3"/>
        <v>47</v>
      </c>
      <c r="E6" s="31">
        <f t="shared" si="3"/>
        <v>17</v>
      </c>
      <c r="F6" s="31">
        <f t="shared" si="3"/>
        <v>4</v>
      </c>
      <c r="G6" s="31">
        <f t="shared" si="3"/>
        <v>0</v>
      </c>
      <c r="H6" s="31" t="str">
        <f t="shared" si="3"/>
        <v>栃木県　大田原市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10.86</v>
      </c>
      <c r="P6" s="32">
        <f t="shared" si="3"/>
        <v>57.84</v>
      </c>
      <c r="Q6" s="32">
        <f t="shared" si="3"/>
        <v>2200</v>
      </c>
      <c r="R6" s="32">
        <f t="shared" si="3"/>
        <v>73284</v>
      </c>
      <c r="S6" s="32">
        <f t="shared" si="3"/>
        <v>354.36</v>
      </c>
      <c r="T6" s="32">
        <f t="shared" si="3"/>
        <v>206.81</v>
      </c>
      <c r="U6" s="32">
        <f t="shared" si="3"/>
        <v>7929</v>
      </c>
      <c r="V6" s="32">
        <f t="shared" si="3"/>
        <v>3.01</v>
      </c>
      <c r="W6" s="32">
        <f t="shared" si="3"/>
        <v>2634.22</v>
      </c>
      <c r="X6" s="33">
        <f>IF(X7="",NA(),X7)</f>
        <v>84.79</v>
      </c>
      <c r="Y6" s="33">
        <f t="shared" ref="Y6:AG6" si="4">IF(Y7="",NA(),Y7)</f>
        <v>93.02</v>
      </c>
      <c r="Z6" s="33">
        <f t="shared" si="4"/>
        <v>94.04</v>
      </c>
      <c r="AA6" s="33">
        <f t="shared" si="4"/>
        <v>77.069999999999993</v>
      </c>
      <c r="AB6" s="33">
        <f t="shared" si="4"/>
        <v>89.11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1964.74</v>
      </c>
      <c r="BF6" s="33">
        <f t="shared" ref="BF6:BN6" si="7">IF(BF7="",NA(),BF7)</f>
        <v>1472.57</v>
      </c>
      <c r="BG6" s="33">
        <f t="shared" si="7"/>
        <v>479.3</v>
      </c>
      <c r="BH6" s="33">
        <f t="shared" si="7"/>
        <v>217.9</v>
      </c>
      <c r="BI6" s="33">
        <f t="shared" si="7"/>
        <v>1799.88</v>
      </c>
      <c r="BJ6" s="33">
        <f t="shared" si="7"/>
        <v>1812.65</v>
      </c>
      <c r="BK6" s="33">
        <f t="shared" si="7"/>
        <v>1764.87</v>
      </c>
      <c r="BL6" s="33">
        <f t="shared" si="7"/>
        <v>1622.51</v>
      </c>
      <c r="BM6" s="33">
        <f t="shared" si="7"/>
        <v>1569.13</v>
      </c>
      <c r="BN6" s="33">
        <f t="shared" si="7"/>
        <v>1436</v>
      </c>
      <c r="BO6" s="32" t="str">
        <f>IF(BO7="","",IF(BO7="-","【-】","【"&amp;SUBSTITUTE(TEXT(BO7,"#,##0.00"),"-","△")&amp;"】"))</f>
        <v>【1,479.31】</v>
      </c>
      <c r="BP6" s="33">
        <f>IF(BP7="",NA(),BP7)</f>
        <v>76.28</v>
      </c>
      <c r="BQ6" s="33">
        <f t="shared" ref="BQ6:BY6" si="8">IF(BQ7="",NA(),BQ7)</f>
        <v>84.3</v>
      </c>
      <c r="BR6" s="33">
        <f t="shared" si="8"/>
        <v>81.12</v>
      </c>
      <c r="BS6" s="33">
        <f t="shared" si="8"/>
        <v>67.69</v>
      </c>
      <c r="BT6" s="33">
        <f t="shared" si="8"/>
        <v>67.19</v>
      </c>
      <c r="BU6" s="33">
        <f t="shared" si="8"/>
        <v>59.35</v>
      </c>
      <c r="BV6" s="33">
        <f t="shared" si="8"/>
        <v>60.75</v>
      </c>
      <c r="BW6" s="33">
        <f t="shared" si="8"/>
        <v>62.83</v>
      </c>
      <c r="BX6" s="33">
        <f t="shared" si="8"/>
        <v>64.63</v>
      </c>
      <c r="BY6" s="33">
        <f t="shared" si="8"/>
        <v>66.56</v>
      </c>
      <c r="BZ6" s="32" t="str">
        <f>IF(BZ7="","",IF(BZ7="-","【-】","【"&amp;SUBSTITUTE(TEXT(BZ7,"#,##0.00"),"-","△")&amp;"】"))</f>
        <v>【63.50】</v>
      </c>
      <c r="CA6" s="33">
        <f>IF(CA7="",NA(),CA7)</f>
        <v>164.07</v>
      </c>
      <c r="CB6" s="33">
        <f t="shared" ref="CB6:CJ6" si="9">IF(CB7="",NA(),CB7)</f>
        <v>150</v>
      </c>
      <c r="CC6" s="33">
        <f t="shared" si="9"/>
        <v>154.21</v>
      </c>
      <c r="CD6" s="33">
        <f t="shared" si="9"/>
        <v>185.45</v>
      </c>
      <c r="CE6" s="33">
        <f t="shared" si="9"/>
        <v>187.39</v>
      </c>
      <c r="CF6" s="33">
        <f t="shared" si="9"/>
        <v>260.48</v>
      </c>
      <c r="CG6" s="33">
        <f t="shared" si="9"/>
        <v>256</v>
      </c>
      <c r="CH6" s="33">
        <f t="shared" si="9"/>
        <v>250.43</v>
      </c>
      <c r="CI6" s="33">
        <f t="shared" si="9"/>
        <v>245.75</v>
      </c>
      <c r="CJ6" s="33">
        <f t="shared" si="9"/>
        <v>244.29</v>
      </c>
      <c r="CK6" s="32" t="str">
        <f>IF(CK7="","",IF(CK7="-","【-】","【"&amp;SUBSTITUTE(TEXT(CK7,"#,##0.00"),"-","△")&amp;"】"))</f>
        <v>【253.12】</v>
      </c>
      <c r="CL6" s="33">
        <f>IF(CL7="",NA(),CL7)</f>
        <v>98.65</v>
      </c>
      <c r="CM6" s="33">
        <f t="shared" ref="CM6:CU6" si="10">IF(CM7="",NA(),CM7)</f>
        <v>99.65</v>
      </c>
      <c r="CN6" s="33">
        <f t="shared" si="10"/>
        <v>106.3</v>
      </c>
      <c r="CO6" s="33">
        <f t="shared" si="10"/>
        <v>103.75</v>
      </c>
      <c r="CP6" s="33">
        <f t="shared" si="10"/>
        <v>114.75</v>
      </c>
      <c r="CQ6" s="33">
        <f t="shared" si="10"/>
        <v>40.56</v>
      </c>
      <c r="CR6" s="33">
        <f t="shared" si="10"/>
        <v>41.59</v>
      </c>
      <c r="CS6" s="33">
        <f t="shared" si="10"/>
        <v>42.31</v>
      </c>
      <c r="CT6" s="33">
        <f t="shared" si="10"/>
        <v>43.65</v>
      </c>
      <c r="CU6" s="33">
        <f t="shared" si="10"/>
        <v>43.58</v>
      </c>
      <c r="CV6" s="32" t="str">
        <f>IF(CV7="","",IF(CV7="-","【-】","【"&amp;SUBSTITUTE(TEXT(CV7,"#,##0.00"),"-","△")&amp;"】"))</f>
        <v>【41.06】</v>
      </c>
      <c r="CW6" s="33">
        <f>IF(CW7="",NA(),CW7)</f>
        <v>66.430000000000007</v>
      </c>
      <c r="CX6" s="33">
        <f t="shared" ref="CX6:DF6" si="11">IF(CX7="",NA(),CX7)</f>
        <v>68.91</v>
      </c>
      <c r="CY6" s="33">
        <f t="shared" si="11"/>
        <v>64.19</v>
      </c>
      <c r="CZ6" s="33">
        <f t="shared" si="11"/>
        <v>66.7</v>
      </c>
      <c r="DA6" s="33">
        <f t="shared" si="11"/>
        <v>66.64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92100</v>
      </c>
      <c r="D7" s="35">
        <v>47</v>
      </c>
      <c r="E7" s="35">
        <v>17</v>
      </c>
      <c r="F7" s="35">
        <v>4</v>
      </c>
      <c r="G7" s="35">
        <v>0</v>
      </c>
      <c r="H7" s="35" t="s">
        <v>96</v>
      </c>
      <c r="I7" s="35" t="s">
        <v>97</v>
      </c>
      <c r="J7" s="35" t="s">
        <v>98</v>
      </c>
      <c r="K7" s="35" t="s">
        <v>99</v>
      </c>
      <c r="L7" s="35" t="s">
        <v>100</v>
      </c>
      <c r="M7" s="36" t="s">
        <v>101</v>
      </c>
      <c r="N7" s="36" t="s">
        <v>102</v>
      </c>
      <c r="O7" s="36">
        <v>10.86</v>
      </c>
      <c r="P7" s="36">
        <v>57.84</v>
      </c>
      <c r="Q7" s="36">
        <v>2200</v>
      </c>
      <c r="R7" s="36">
        <v>73284</v>
      </c>
      <c r="S7" s="36">
        <v>354.36</v>
      </c>
      <c r="T7" s="36">
        <v>206.81</v>
      </c>
      <c r="U7" s="36">
        <v>7929</v>
      </c>
      <c r="V7" s="36">
        <v>3.01</v>
      </c>
      <c r="W7" s="36">
        <v>2634.22</v>
      </c>
      <c r="X7" s="36">
        <v>84.79</v>
      </c>
      <c r="Y7" s="36">
        <v>93.02</v>
      </c>
      <c r="Z7" s="36">
        <v>94.04</v>
      </c>
      <c r="AA7" s="36">
        <v>77.069999999999993</v>
      </c>
      <c r="AB7" s="36">
        <v>89.11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1964.74</v>
      </c>
      <c r="BF7" s="36">
        <v>1472.57</v>
      </c>
      <c r="BG7" s="36">
        <v>479.3</v>
      </c>
      <c r="BH7" s="36">
        <v>217.9</v>
      </c>
      <c r="BI7" s="36">
        <v>1799.88</v>
      </c>
      <c r="BJ7" s="36">
        <v>1812.65</v>
      </c>
      <c r="BK7" s="36">
        <v>1764.87</v>
      </c>
      <c r="BL7" s="36">
        <v>1622.51</v>
      </c>
      <c r="BM7" s="36">
        <v>1569.13</v>
      </c>
      <c r="BN7" s="36">
        <v>1436</v>
      </c>
      <c r="BO7" s="36">
        <v>1479.31</v>
      </c>
      <c r="BP7" s="36">
        <v>76.28</v>
      </c>
      <c r="BQ7" s="36">
        <v>84.3</v>
      </c>
      <c r="BR7" s="36">
        <v>81.12</v>
      </c>
      <c r="BS7" s="36">
        <v>67.69</v>
      </c>
      <c r="BT7" s="36">
        <v>67.19</v>
      </c>
      <c r="BU7" s="36">
        <v>59.35</v>
      </c>
      <c r="BV7" s="36">
        <v>60.75</v>
      </c>
      <c r="BW7" s="36">
        <v>62.83</v>
      </c>
      <c r="BX7" s="36">
        <v>64.63</v>
      </c>
      <c r="BY7" s="36">
        <v>66.56</v>
      </c>
      <c r="BZ7" s="36">
        <v>63.5</v>
      </c>
      <c r="CA7" s="36">
        <v>164.07</v>
      </c>
      <c r="CB7" s="36">
        <v>150</v>
      </c>
      <c r="CC7" s="36">
        <v>154.21</v>
      </c>
      <c r="CD7" s="36">
        <v>185.45</v>
      </c>
      <c r="CE7" s="36">
        <v>187.39</v>
      </c>
      <c r="CF7" s="36">
        <v>260.48</v>
      </c>
      <c r="CG7" s="36">
        <v>256</v>
      </c>
      <c r="CH7" s="36">
        <v>250.43</v>
      </c>
      <c r="CI7" s="36">
        <v>245.75</v>
      </c>
      <c r="CJ7" s="36">
        <v>244.29</v>
      </c>
      <c r="CK7" s="36">
        <v>253.12</v>
      </c>
      <c r="CL7" s="36">
        <v>98.65</v>
      </c>
      <c r="CM7" s="36">
        <v>99.65</v>
      </c>
      <c r="CN7" s="36">
        <v>106.3</v>
      </c>
      <c r="CO7" s="36">
        <v>103.75</v>
      </c>
      <c r="CP7" s="36">
        <v>114.75</v>
      </c>
      <c r="CQ7" s="36">
        <v>40.56</v>
      </c>
      <c r="CR7" s="36">
        <v>41.59</v>
      </c>
      <c r="CS7" s="36">
        <v>42.31</v>
      </c>
      <c r="CT7" s="36">
        <v>43.65</v>
      </c>
      <c r="CU7" s="36">
        <v>43.58</v>
      </c>
      <c r="CV7" s="36">
        <v>41.06</v>
      </c>
      <c r="CW7" s="36">
        <v>66.430000000000007</v>
      </c>
      <c r="CX7" s="36">
        <v>68.91</v>
      </c>
      <c r="CY7" s="36">
        <v>64.19</v>
      </c>
      <c r="CZ7" s="36">
        <v>66.7</v>
      </c>
      <c r="DA7" s="36">
        <v>66.64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2016-02-03T09:02:07Z</dcterms:created>
  <dcterms:modified xsi:type="dcterms:W3CDTF">2016-02-16T06:37:08Z</dcterms:modified>
  <cp:category/>
</cp:coreProperties>
</file>