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765" windowWidth="27765" windowHeight="68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<sst xmlns="http://schemas.openxmlformats.org/spreadsheetml/2006/main" count="232" uniqueCount="111">
  <si>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</si>
  <si>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</si>
  <si>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</si>
  <si>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</si>
  <si>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</si>
  <si>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</si>
  <si>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</si>
  <si>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</si>
  <si>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</si>
  <si>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</si>
  <si>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</si>
  <si>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</si>
  <si>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</si>
  <si>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</si>
  <si>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</si>
  <si>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</si>
  <si>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</si>
  <si>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</si>
  <si>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</si>
  <si>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</si>
  <si>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</si>
  <si>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</si>
  <si>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</si>
  <si>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</si>
  <si>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</si>
  <si>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</si>
  <si>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</si>
  <si>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</si>
  <si>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</si>
  <si>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</si>
  <si>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</si>
  <si>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</si>
  <si>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</si>
  <si>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</si>
  <si>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</si>
  <si>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</si>
  <si>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</si>
  <si>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</si>
  <si>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</si>
  <si>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</si>
  <si>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</si>
  <si>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</si>
  <si>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</si>
  <si>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</si>
  <si>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</si>
  <si>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</si>
  <si>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</si>
  <si>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</si>
  <si>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</si>
  <si>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</si>
  <si>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</si>
  <si>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</si>
  <si>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</si>
  <si>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</si>
  <si>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</si>
  <si>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</si>
  <si>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</si>
  <si>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</si>
  <si>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</si>
  <si>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</si>
  <si>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</si>
  <si>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</si>
  <si>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</si>
  <si>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</si>
  <si>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</si>
  <si>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</si>
  <si>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</si>
  <si>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</si>
  <si>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</si>
  <si>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</si>
  <si>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</si>
  <si>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</si>
  <si>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</si>
  <si>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</si>
  <si>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</si>
  <si>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</si>
  <si>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</si>
  <si>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</si>
  <si>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</si>
  <si>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</si>
  <si>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</si>
  <si>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</si>
  <si>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</si>
  <si>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</si>
  <si>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</si>
  <si>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</si>
  <si>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</si>
  <si>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</si>
  <si>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</si>
  <si>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</si>
  <si>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</si>
  <si>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</si>
  <si>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</si>
  <si>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</si>
  <si>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</si>
  <si>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</si>
  <si>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</si>
  <si>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</si>
  <si>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</si>
  <si>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</si>
  <si>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</si>
  <si>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</si>
  <si>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</si>
  <si>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</si>
  <si>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</si>
  <si>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</si>
  <si>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</si>
  <si>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</si>
  <si>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①収益的収支比率については、100％に達しておらず、費用を使用料や一般会計負担金の収入で賄えていない状態が続いておりますが、徐々に100％に近づいてますので、おおむね良好な状態です。
④企業債残高対事業規模比率は、使用料収入に対する債務残高の比率を示していますが、毎年、類似団体平均値を下回っております。
⑤経費回収率は、使用料で汚水を処理する費用を賄えているかを表わしていますが、平成26年度においてはほぼ100％になっておりますので、良好な状態であり、使用料設定も適切と思われます。
⑥汚水処理原価は、類似団体平均値を下回っておりますので、比較的効率的に汚水処理されています。
⑦施設利用率及び⑧水栓化率につきましては、この事業は浄化槽整備事業ですので、設置する住宅の延床面積により浄化槽の大きさは決まっておりますので、毎年同じような数値になります。</t>
    <rPh sb="1" eb="4">
      <t>シュウエキテキ</t>
    </rPh>
    <rPh sb="4" eb="6">
      <t>シュウシ</t>
    </rPh>
    <rPh sb="6" eb="8">
      <t>ヒリツ</t>
    </rPh>
    <rPh sb="19" eb="20">
      <t>タッ</t>
    </rPh>
    <rPh sb="26" eb="28">
      <t>ヒヨウ</t>
    </rPh>
    <rPh sb="29" eb="32">
      <t>シヨウリョウ</t>
    </rPh>
    <rPh sb="33" eb="35">
      <t>イッパン</t>
    </rPh>
    <rPh sb="35" eb="37">
      <t>カイケイ</t>
    </rPh>
    <rPh sb="37" eb="40">
      <t>フタンキン</t>
    </rPh>
    <rPh sb="41" eb="43">
      <t>シュウニュウ</t>
    </rPh>
    <rPh sb="44" eb="45">
      <t>マカナ</t>
    </rPh>
    <rPh sb="50" eb="52">
      <t>ジョウタイ</t>
    </rPh>
    <rPh sb="53" eb="54">
      <t>ツヅ</t>
    </rPh>
    <rPh sb="62" eb="64">
      <t>ジョジョ</t>
    </rPh>
    <rPh sb="70" eb="71">
      <t>チカ</t>
    </rPh>
    <rPh sb="83" eb="85">
      <t>リョウコウ</t>
    </rPh>
    <rPh sb="86" eb="88">
      <t>ジョウタイ</t>
    </rPh>
    <rPh sb="93" eb="95">
      <t>キギョウ</t>
    </rPh>
    <rPh sb="95" eb="96">
      <t>サイ</t>
    </rPh>
    <rPh sb="96" eb="98">
      <t>ザンダカ</t>
    </rPh>
    <rPh sb="98" eb="99">
      <t>タイ</t>
    </rPh>
    <rPh sb="99" eb="101">
      <t>ジギョウ</t>
    </rPh>
    <rPh sb="101" eb="103">
      <t>キボ</t>
    </rPh>
    <rPh sb="103" eb="105">
      <t>ヒリツ</t>
    </rPh>
    <rPh sb="107" eb="110">
      <t>シヨウリョウ</t>
    </rPh>
    <rPh sb="110" eb="112">
      <t>シュウニュウ</t>
    </rPh>
    <rPh sb="113" eb="114">
      <t>タイ</t>
    </rPh>
    <rPh sb="116" eb="118">
      <t>サイム</t>
    </rPh>
    <rPh sb="118" eb="120">
      <t>ザンダカ</t>
    </rPh>
    <rPh sb="121" eb="123">
      <t>ヒリツ</t>
    </rPh>
    <rPh sb="124" eb="125">
      <t>シメ</t>
    </rPh>
    <rPh sb="132" eb="134">
      <t>マイトシ</t>
    </rPh>
    <rPh sb="135" eb="137">
      <t>ルイジ</t>
    </rPh>
    <rPh sb="137" eb="139">
      <t>ダンタイ</t>
    </rPh>
    <rPh sb="139" eb="142">
      <t>ヘイキンチ</t>
    </rPh>
    <rPh sb="143" eb="145">
      <t>シタマワ</t>
    </rPh>
    <rPh sb="154" eb="156">
      <t>ケイヒ</t>
    </rPh>
    <rPh sb="156" eb="158">
      <t>カイシュウ</t>
    </rPh>
    <rPh sb="158" eb="159">
      <t>リツ</t>
    </rPh>
    <rPh sb="161" eb="164">
      <t>シヨウリョウ</t>
    </rPh>
    <rPh sb="165" eb="167">
      <t>オスイ</t>
    </rPh>
    <rPh sb="168" eb="170">
      <t>ショリ</t>
    </rPh>
    <rPh sb="172" eb="174">
      <t>ヒヨウ</t>
    </rPh>
    <rPh sb="175" eb="176">
      <t>マカナ</t>
    </rPh>
    <rPh sb="182" eb="183">
      <t>アラ</t>
    </rPh>
    <rPh sb="191" eb="193">
      <t>ｈ</t>
    </rPh>
    <rPh sb="195" eb="197">
      <t>ネンド</t>
    </rPh>
    <rPh sb="219" eb="221">
      <t>リョウコウ</t>
    </rPh>
    <rPh sb="222" eb="224">
      <t>ジョウタイ</t>
    </rPh>
    <rPh sb="228" eb="231">
      <t>シヨウリョウ</t>
    </rPh>
    <rPh sb="231" eb="233">
      <t>セッテイ</t>
    </rPh>
    <rPh sb="234" eb="236">
      <t>テキセツ</t>
    </rPh>
    <rPh sb="237" eb="238">
      <t>オモ</t>
    </rPh>
    <rPh sb="245" eb="247">
      <t>オスイ</t>
    </rPh>
    <rPh sb="247" eb="249">
      <t>ショリ</t>
    </rPh>
    <rPh sb="249" eb="251">
      <t>ゲンカ</t>
    </rPh>
    <rPh sb="253" eb="255">
      <t>ルイジ</t>
    </rPh>
    <rPh sb="255" eb="257">
      <t>ダンタイ</t>
    </rPh>
    <rPh sb="257" eb="260">
      <t>ヘイキンチ</t>
    </rPh>
    <rPh sb="261" eb="263">
      <t>シタマワ</t>
    </rPh>
    <rPh sb="272" eb="275">
      <t>ヒカクテキ</t>
    </rPh>
    <rPh sb="275" eb="277">
      <t>コウリツ</t>
    </rPh>
    <rPh sb="277" eb="278">
      <t>テキ</t>
    </rPh>
    <rPh sb="279" eb="281">
      <t>オスイ</t>
    </rPh>
    <rPh sb="281" eb="283">
      <t>ショリ</t>
    </rPh>
    <rPh sb="292" eb="294">
      <t>シセツ</t>
    </rPh>
    <rPh sb="294" eb="297">
      <t>リヨウリツ</t>
    </rPh>
    <rPh sb="297" eb="298">
      <t>オヨ</t>
    </rPh>
    <rPh sb="300" eb="302">
      <t>スイセン</t>
    </rPh>
    <rPh sb="302" eb="303">
      <t>カ</t>
    </rPh>
    <rPh sb="303" eb="304">
      <t>リツ</t>
    </rPh>
    <rPh sb="314" eb="316">
      <t>ジギョウ</t>
    </rPh>
    <rPh sb="317" eb="319">
      <t>ジョウカ</t>
    </rPh>
    <rPh sb="319" eb="320">
      <t>ソウ</t>
    </rPh>
    <rPh sb="320" eb="322">
      <t>セイビ</t>
    </rPh>
    <rPh sb="322" eb="324">
      <t>ジギョウ</t>
    </rPh>
    <rPh sb="329" eb="331">
      <t>セッチ</t>
    </rPh>
    <rPh sb="333" eb="335">
      <t>ジュウタク</t>
    </rPh>
    <rPh sb="336" eb="338">
      <t>ノベユカ</t>
    </rPh>
    <rPh sb="338" eb="340">
      <t>メンセキ</t>
    </rPh>
    <rPh sb="343" eb="346">
      <t>ジョウカソウ</t>
    </rPh>
    <rPh sb="347" eb="348">
      <t>オオ</t>
    </rPh>
    <rPh sb="351" eb="352">
      <t>キ</t>
    </rPh>
    <rPh sb="362" eb="364">
      <t>マイトシ</t>
    </rPh>
    <rPh sb="364" eb="365">
      <t>オナ</t>
    </rPh>
    <rPh sb="369" eb="371">
      <t>スウチ</t>
    </rPh>
    <phoneticPr fontId="4"/>
  </si>
  <si>
    <t xml:space="preserve"> この事業は、市が設置管理している浄化槽整備事業であり、平成13年度より開始しております。
　浄化槽の耐用年数は28年ですので、老朽化はありませんが、毎年法定検査、清掃を実施しており施設は良好な状態です。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7" eb="50">
      <t>ジョウカソウ</t>
    </rPh>
    <rPh sb="51" eb="53">
      <t>タイヨウ</t>
    </rPh>
    <rPh sb="53" eb="55">
      <t>ネンスウ</t>
    </rPh>
    <rPh sb="58" eb="59">
      <t>ネン</t>
    </rPh>
    <rPh sb="64" eb="67">
      <t>ロウキュウカ</t>
    </rPh>
    <rPh sb="75" eb="77">
      <t>マイトシ</t>
    </rPh>
    <rPh sb="77" eb="79">
      <t>ホウテイ</t>
    </rPh>
    <rPh sb="79" eb="81">
      <t>ケンサ</t>
    </rPh>
    <rPh sb="82" eb="84">
      <t>セイソウ</t>
    </rPh>
    <rPh sb="85" eb="87">
      <t>ジッシ</t>
    </rPh>
    <rPh sb="91" eb="93">
      <t>シセツ</t>
    </rPh>
    <rPh sb="94" eb="96">
      <t>リョウコウ</t>
    </rPh>
    <rPh sb="97" eb="99">
      <t>ジョウタイ</t>
    </rPh>
    <phoneticPr fontId="4"/>
  </si>
  <si>
    <t xml:space="preserve">　この事業の経営状態については、収益的収支比率、経費回収率など、年々改善されておりますので、おおむね良好な状態です。
</t>
    <rPh sb="3" eb="5">
      <t>ジギョウ</t>
    </rPh>
    <rPh sb="6" eb="8">
      <t>ケイエイ</t>
    </rPh>
    <rPh sb="8" eb="10">
      <t>ジョウタイ</t>
    </rPh>
    <rPh sb="16" eb="19">
      <t>シュウエキテキ</t>
    </rPh>
    <rPh sb="19" eb="21">
      <t>シュウシ</t>
    </rPh>
    <rPh sb="21" eb="23">
      <t>ヒリツ</t>
    </rPh>
    <rPh sb="24" eb="26">
      <t>ケイヒ</t>
    </rPh>
    <rPh sb="26" eb="28">
      <t>カイシュウ</t>
    </rPh>
    <rPh sb="28" eb="29">
      <t>リツ</t>
    </rPh>
    <rPh sb="32" eb="34">
      <t>ネンネン</t>
    </rPh>
    <rPh sb="34" eb="36">
      <t>カイゼン</t>
    </rPh>
    <rPh sb="50" eb="52">
      <t>リョウコウ</t>
    </rPh>
    <rPh sb="53" eb="5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</si>
</sst>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961664"/>
        <c:axId val="37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961664"/>
        <c:axId val="37046144"/>
      </c:lineChart>
      <c:dateAx>
        <c:axId val="36961664"/>
        <c:scaling>
          <c:orientation val="minMax"/>
        </c:scaling>
        <c:delete val="1"/>
        <c:axPos val="b"/>
        <c:numFmt formatCode="ge" sourceLinked="1"/>
        <c:majorTickMark val="none"/>
        <c:minorTickMark val="none"/>
        <c:tickLblPos val="none"/>
        <c:crossAx val="37046144"/>
        <c:crosses val="autoZero"/>
        <c:auto val="1"/>
        <c:lblOffset val="100"/>
        <c:baseTimeUnit val="years"/>
      </c:dateAx>
      <c:valAx>
        <c:axId val="37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45.39</c:v>
                </c:pt>
                <c:pt idx="1">
                  <c:v>45.36</c:v>
                </c:pt>
                <c:pt idx="2">
                  <c:v>45.86</c:v>
                </c:pt>
                <c:pt idx="3">
                  <c:v>45.71</c:v>
                </c:pt>
                <c:pt idx="4">
                  <c:v>45.54</c:v>
                </c:pt>
              </c:numCache>
            </c:numRef>
          </c:val>
        </c:ser>
        <c:dLbls>
          <c:showLegendKey val="0"/>
          <c:showVal val="0"/>
          <c:showCatName val="0"/>
          <c:showSerName val="0"/>
          <c:showPercent val="0"/>
          <c:showBubbleSize val="0"/>
        </c:dLbls>
        <c:gapWidth val="150"/>
        <c:axId val="36753408"/>
        <c:axId val="367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36753408"/>
        <c:axId val="36755328"/>
      </c:lineChart>
      <c:dateAx>
        <c:axId val="36753408"/>
        <c:scaling>
          <c:orientation val="minMax"/>
        </c:scaling>
        <c:delete val="1"/>
        <c:axPos val="b"/>
        <c:numFmt formatCode="ge" sourceLinked="1"/>
        <c:majorTickMark val="none"/>
        <c:minorTickMark val="none"/>
        <c:tickLblPos val="none"/>
        <c:crossAx val="36755328"/>
        <c:crosses val="autoZero"/>
        <c:auto val="1"/>
        <c:lblOffset val="100"/>
        <c:baseTimeUnit val="years"/>
      </c:dateAx>
      <c:valAx>
        <c:axId val="367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6904320"/>
        <c:axId val="369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6904320"/>
        <c:axId val="36910592"/>
      </c:lineChart>
      <c:dateAx>
        <c:axId val="36904320"/>
        <c:scaling>
          <c:orientation val="minMax"/>
        </c:scaling>
        <c:delete val="1"/>
        <c:axPos val="b"/>
        <c:numFmt formatCode="ge" sourceLinked="1"/>
        <c:majorTickMark val="none"/>
        <c:minorTickMark val="none"/>
        <c:tickLblPos val="none"/>
        <c:crossAx val="36910592"/>
        <c:crosses val="autoZero"/>
        <c:auto val="1"/>
        <c:lblOffset val="100"/>
        <c:baseTimeUnit val="years"/>
      </c:dateAx>
      <c:valAx>
        <c:axId val="369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91.77</c:v>
                </c:pt>
                <c:pt idx="1">
                  <c:v>91.63</c:v>
                </c:pt>
                <c:pt idx="2">
                  <c:v>96.45</c:v>
                </c:pt>
                <c:pt idx="3">
                  <c:v>98.44</c:v>
                </c:pt>
                <c:pt idx="4">
                  <c:v>99.28</c:v>
                </c:pt>
              </c:numCache>
            </c:numRef>
          </c:val>
        </c:ser>
        <c:dLbls>
          <c:showLegendKey val="0"/>
          <c:showVal val="0"/>
          <c:showCatName val="0"/>
          <c:showSerName val="0"/>
          <c:showPercent val="0"/>
          <c:showBubbleSize val="0"/>
        </c:dLbls>
        <c:gapWidth val="150"/>
        <c:axId val="37124352"/>
        <c:axId val="371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24352"/>
        <c:axId val="37128064"/>
      </c:lineChart>
      <c:dateAx>
        <c:axId val="37124352"/>
        <c:scaling>
          <c:orientation val="minMax"/>
        </c:scaling>
        <c:delete val="1"/>
        <c:axPos val="b"/>
        <c:numFmt formatCode="ge" sourceLinked="1"/>
        <c:majorTickMark val="none"/>
        <c:minorTickMark val="none"/>
        <c:tickLblPos val="none"/>
        <c:crossAx val="37128064"/>
        <c:crosses val="autoZero"/>
        <c:auto val="1"/>
        <c:lblOffset val="100"/>
        <c:baseTimeUnit val="years"/>
      </c:dateAx>
      <c:valAx>
        <c:axId val="37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81632"/>
        <c:axId val="373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81632"/>
        <c:axId val="37383552"/>
      </c:lineChart>
      <c:dateAx>
        <c:axId val="37381632"/>
        <c:scaling>
          <c:orientation val="minMax"/>
        </c:scaling>
        <c:delete val="1"/>
        <c:axPos val="b"/>
        <c:numFmt formatCode="ge" sourceLinked="1"/>
        <c:majorTickMark val="none"/>
        <c:minorTickMark val="none"/>
        <c:tickLblPos val="none"/>
        <c:crossAx val="37383552"/>
        <c:crosses val="autoZero"/>
        <c:auto val="1"/>
        <c:lblOffset val="100"/>
        <c:baseTimeUnit val="years"/>
      </c:dateAx>
      <c:valAx>
        <c:axId val="37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546944"/>
        <c:axId val="977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46944"/>
        <c:axId val="97752960"/>
      </c:lineChart>
      <c:dateAx>
        <c:axId val="52546944"/>
        <c:scaling>
          <c:orientation val="minMax"/>
        </c:scaling>
        <c:delete val="1"/>
        <c:axPos val="b"/>
        <c:numFmt formatCode="ge" sourceLinked="1"/>
        <c:majorTickMark val="none"/>
        <c:minorTickMark val="none"/>
        <c:tickLblPos val="none"/>
        <c:crossAx val="97752960"/>
        <c:crosses val="autoZero"/>
        <c:auto val="1"/>
        <c:lblOffset val="100"/>
        <c:baseTimeUnit val="years"/>
      </c:dateAx>
      <c:valAx>
        <c:axId val="97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01888"/>
        <c:axId val="119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01888"/>
        <c:axId val="119704960"/>
      </c:lineChart>
      <c:dateAx>
        <c:axId val="119701888"/>
        <c:scaling>
          <c:orientation val="minMax"/>
        </c:scaling>
        <c:delete val="1"/>
        <c:axPos val="b"/>
        <c:numFmt formatCode="ge" sourceLinked="1"/>
        <c:majorTickMark val="none"/>
        <c:minorTickMark val="none"/>
        <c:tickLblPos val="none"/>
        <c:crossAx val="119704960"/>
        <c:crosses val="autoZero"/>
        <c:auto val="1"/>
        <c:lblOffset val="100"/>
        <c:baseTimeUnit val="years"/>
      </c:dateAx>
      <c:valAx>
        <c:axId val="119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24256"/>
        <c:axId val="366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24256"/>
        <c:axId val="36626432"/>
      </c:lineChart>
      <c:dateAx>
        <c:axId val="36624256"/>
        <c:scaling>
          <c:orientation val="minMax"/>
        </c:scaling>
        <c:delete val="1"/>
        <c:axPos val="b"/>
        <c:numFmt formatCode="ge" sourceLinked="1"/>
        <c:majorTickMark val="none"/>
        <c:minorTickMark val="none"/>
        <c:tickLblPos val="none"/>
        <c:crossAx val="36626432"/>
        <c:crosses val="autoZero"/>
        <c:auto val="1"/>
        <c:lblOffset val="100"/>
        <c:baseTimeUnit val="years"/>
      </c:dateAx>
      <c:valAx>
        <c:axId val="366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392.1</c:v>
                </c:pt>
                <c:pt idx="1">
                  <c:v>322.25</c:v>
                </c:pt>
                <c:pt idx="2">
                  <c:v>110.97</c:v>
                </c:pt>
                <c:pt idx="3">
                  <c:v>45.36</c:v>
                </c:pt>
                <c:pt idx="4">
                  <c:v>358.61</c:v>
                </c:pt>
              </c:numCache>
            </c:numRef>
          </c:val>
        </c:ser>
        <c:dLbls>
          <c:showLegendKey val="0"/>
          <c:showVal val="0"/>
          <c:showCatName val="0"/>
          <c:showSerName val="0"/>
          <c:showPercent val="0"/>
          <c:showBubbleSize val="0"/>
        </c:dLbls>
        <c:gapWidth val="150"/>
        <c:axId val="36705792"/>
        <c:axId val="36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36705792"/>
        <c:axId val="36707712"/>
      </c:lineChart>
      <c:dateAx>
        <c:axId val="36705792"/>
        <c:scaling>
          <c:orientation val="minMax"/>
        </c:scaling>
        <c:delete val="1"/>
        <c:axPos val="b"/>
        <c:numFmt formatCode="ge" sourceLinked="1"/>
        <c:majorTickMark val="none"/>
        <c:minorTickMark val="none"/>
        <c:tickLblPos val="none"/>
        <c:crossAx val="36707712"/>
        <c:crosses val="autoZero"/>
        <c:auto val="1"/>
        <c:lblOffset val="100"/>
        <c:baseTimeUnit val="years"/>
      </c:dateAx>
      <c:valAx>
        <c:axId val="36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87.42</c:v>
                </c:pt>
                <c:pt idx="1">
                  <c:v>87.4</c:v>
                </c:pt>
                <c:pt idx="2">
                  <c:v>94.36</c:v>
                </c:pt>
                <c:pt idx="3">
                  <c:v>97.45</c:v>
                </c:pt>
                <c:pt idx="4">
                  <c:v>98.92</c:v>
                </c:pt>
              </c:numCache>
            </c:numRef>
          </c:val>
        </c:ser>
        <c:dLbls>
          <c:showLegendKey val="0"/>
          <c:showVal val="0"/>
          <c:showCatName val="0"/>
          <c:showSerName val="0"/>
          <c:showPercent val="0"/>
          <c:showBubbleSize val="0"/>
        </c:dLbls>
        <c:gapWidth val="150"/>
        <c:axId val="36725888"/>
        <c:axId val="36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36725888"/>
        <c:axId val="36727808"/>
      </c:lineChart>
      <c:dateAx>
        <c:axId val="36725888"/>
        <c:scaling>
          <c:orientation val="minMax"/>
        </c:scaling>
        <c:delete val="1"/>
        <c:axPos val="b"/>
        <c:numFmt formatCode="ge" sourceLinked="1"/>
        <c:majorTickMark val="none"/>
        <c:minorTickMark val="none"/>
        <c:tickLblPos val="none"/>
        <c:crossAx val="36727808"/>
        <c:crosses val="autoZero"/>
        <c:auto val="1"/>
        <c:lblOffset val="100"/>
        <c:baseTimeUnit val="years"/>
      </c:dateAx>
      <c:valAx>
        <c:axId val="36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233.76</c:v>
                </c:pt>
                <c:pt idx="1">
                  <c:v>241.31</c:v>
                </c:pt>
                <c:pt idx="2">
                  <c:v>221.85</c:v>
                </c:pt>
                <c:pt idx="3">
                  <c:v>218.33</c:v>
                </c:pt>
                <c:pt idx="4">
                  <c:v>227.67</c:v>
                </c:pt>
              </c:numCache>
            </c:numRef>
          </c:val>
        </c:ser>
        <c:dLbls>
          <c:showLegendKey val="0"/>
          <c:showVal val="0"/>
          <c:showCatName val="0"/>
          <c:showSerName val="0"/>
          <c:showPercent val="0"/>
          <c:showBubbleSize val="0"/>
        </c:dLbls>
        <c:gapWidth val="150"/>
        <c:axId val="36737408"/>
        <c:axId val="36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6737408"/>
        <c:axId val="36739328"/>
      </c:lineChart>
      <c:dateAx>
        <c:axId val="36737408"/>
        <c:scaling>
          <c:orientation val="minMax"/>
        </c:scaling>
        <c:delete val="1"/>
        <c:axPos val="b"/>
        <c:numFmt formatCode="ge" sourceLinked="1"/>
        <c:majorTickMark val="none"/>
        <c:minorTickMark val="none"/>
        <c:tickLblPos val="none"/>
        <c:crossAx val="36739328"/>
        <c:crosses val="autoZero"/>
        <c:auto val="1"/>
        <c:lblOffset val="100"/>
        <c:baseTimeUnit val="years"/>
      </c:dateAx>
      <c:valAx>
        <c:axId val="36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大田原市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73284</v>
      </c>
      <c r="AM8" s="47"/>
      <c r="AN8" s="47"/>
      <c r="AO8" s="47"/>
      <c r="AP8" s="47"/>
      <c r="AQ8" s="47"/>
      <c r="AR8" s="47"/>
      <c r="AS8" s="47"/>
      <c r="AT8" s="43">
        <f>データ!S6</f>
        <v>354.36</v>
      </c>
      <c r="AU8" s="43"/>
      <c r="AV8" s="43"/>
      <c r="AW8" s="43"/>
      <c r="AX8" s="43"/>
      <c r="AY8" s="43"/>
      <c r="AZ8" s="43"/>
      <c r="BA8" s="43"/>
      <c r="BB8" s="43">
        <f>データ!T6</f>
        <v>206.81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5.49</v>
      </c>
      <c r="Q10" s="43"/>
      <c r="R10" s="43"/>
      <c r="S10" s="43"/>
      <c r="T10" s="43"/>
      <c r="U10" s="43"/>
      <c r="V10" s="43"/>
      <c r="W10" s="43">
        <f>データ!P6</f>
        <v>100</v>
      </c>
      <c r="X10" s="43"/>
      <c r="Y10" s="43"/>
      <c r="Z10" s="43"/>
      <c r="AA10" s="43"/>
      <c r="AB10" s="43"/>
      <c r="AC10" s="43"/>
      <c r="AD10" s="47">
        <f>データ!Q6</f>
        <v>3885</v>
      </c>
      <c r="AE10" s="47"/>
      <c r="AF10" s="47"/>
      <c r="AG10" s="47"/>
      <c r="AH10" s="47"/>
      <c r="AI10" s="47"/>
      <c r="AJ10" s="47"/>
      <c r="AK10" s="2"/>
      <c r="AL10" s="47">
        <f>データ!U6</f>
        <v>4007</v>
      </c>
      <c r="AM10" s="47"/>
      <c r="AN10" s="47"/>
      <c r="AO10" s="47"/>
      <c r="AP10" s="47"/>
      <c r="AQ10" s="47"/>
      <c r="AR10" s="47"/>
      <c r="AS10" s="47"/>
      <c r="AT10" s="43">
        <f>データ!V6</f>
        <v>164.57</v>
      </c>
      <c r="AU10" s="43"/>
      <c r="AV10" s="43"/>
      <c r="AW10" s="43"/>
      <c r="AX10" s="43"/>
      <c r="AY10" s="43"/>
      <c r="AZ10" s="43"/>
      <c r="BA10" s="43"/>
      <c r="BB10" s="43">
        <f>データ!W6</f>
        <v>24.35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8" sqref="CQ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92100</v>
      </c>
      <c r="D6" s="31">
        <f t="shared" si="3"/>
        <v>47</v>
      </c>
      <c r="E6" s="31">
        <f t="shared" si="3"/>
        <v>18</v>
      </c>
      <c r="F6" s="31">
        <f t="shared" si="3"/>
        <v>0</v>
      </c>
      <c r="G6" s="31">
        <f t="shared" si="3"/>
        <v>0</v>
      </c>
      <c r="H6" s="31" t="str">
        <f t="shared" si="3"/>
        <v>栃木県　大田原市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5.49</v>
      </c>
      <c r="P6" s="32">
        <f t="shared" si="3"/>
        <v>100</v>
      </c>
      <c r="Q6" s="32">
        <f t="shared" si="3"/>
        <v>3885</v>
      </c>
      <c r="R6" s="32">
        <f t="shared" si="3"/>
        <v>73284</v>
      </c>
      <c r="S6" s="32">
        <f t="shared" si="3"/>
        <v>354.36</v>
      </c>
      <c r="T6" s="32">
        <f t="shared" si="3"/>
        <v>206.81</v>
      </c>
      <c r="U6" s="32">
        <f t="shared" si="3"/>
        <v>4007</v>
      </c>
      <c r="V6" s="32">
        <f t="shared" si="3"/>
        <v>164.57</v>
      </c>
      <c r="W6" s="32">
        <f t="shared" si="3"/>
        <v>24.35</v>
      </c>
      <c r="X6" s="33">
        <f>IF(X7="",NA(),X7)</f>
        <v>91.77</v>
      </c>
      <c r="Y6" s="33">
        <f t="shared" ref="Y6:AG6" si="4">IF(Y7="",NA(),Y7)</f>
        <v>91.63</v>
      </c>
      <c r="Z6" s="33">
        <f t="shared" si="4"/>
        <v>96.45</v>
      </c>
      <c r="AA6" s="33">
        <f t="shared" si="4"/>
        <v>98.44</v>
      </c>
      <c r="AB6" s="33">
        <f t="shared" si="4"/>
        <v>99.28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392.1</v>
      </c>
      <c r="BF6" s="33">
        <f t="shared" ref="BF6:BN6" si="7">IF(BF7="",NA(),BF7)</f>
        <v>322.25</v>
      </c>
      <c r="BG6" s="33">
        <f t="shared" si="7"/>
        <v>110.97</v>
      </c>
      <c r="BH6" s="33">
        <f t="shared" si="7"/>
        <v>45.36</v>
      </c>
      <c r="BI6" s="33">
        <f t="shared" si="7"/>
        <v>358.61</v>
      </c>
      <c r="BJ6" s="33">
        <f t="shared" si="7"/>
        <v>442.18</v>
      </c>
      <c r="BK6" s="33">
        <f t="shared" si="7"/>
        <v>421.01</v>
      </c>
      <c r="BL6" s="33">
        <f t="shared" si="7"/>
        <v>430.64</v>
      </c>
      <c r="BM6" s="33">
        <f t="shared" si="7"/>
        <v>446.63</v>
      </c>
      <c r="BN6" s="33">
        <f t="shared" si="7"/>
        <v>416.91</v>
      </c>
      <c r="BO6" s="32" t="str">
        <f>IF(BO7="","",IF(BO7="-","【-】","【"&amp;SUBSTITUTE(TEXT(BO7,"#,##0.00"),"-","△")&amp;"】"))</f>
        <v>【375.36】</v>
      </c>
      <c r="BP6" s="33">
        <f>IF(BP7="",NA(),BP7)</f>
        <v>87.42</v>
      </c>
      <c r="BQ6" s="33">
        <f t="shared" ref="BQ6:BY6" si="8">IF(BQ7="",NA(),BQ7)</f>
        <v>87.4</v>
      </c>
      <c r="BR6" s="33">
        <f t="shared" si="8"/>
        <v>94.36</v>
      </c>
      <c r="BS6" s="33">
        <f t="shared" si="8"/>
        <v>97.45</v>
      </c>
      <c r="BT6" s="33">
        <f t="shared" si="8"/>
        <v>98.92</v>
      </c>
      <c r="BU6" s="33">
        <f t="shared" si="8"/>
        <v>61.59</v>
      </c>
      <c r="BV6" s="33">
        <f t="shared" si="8"/>
        <v>58.98</v>
      </c>
      <c r="BW6" s="33">
        <f t="shared" si="8"/>
        <v>58.78</v>
      </c>
      <c r="BX6" s="33">
        <f t="shared" si="8"/>
        <v>58.53</v>
      </c>
      <c r="BY6" s="33">
        <f t="shared" si="8"/>
        <v>57.93</v>
      </c>
      <c r="BZ6" s="32" t="str">
        <f>IF(BZ7="","",IF(BZ7="-","【-】","【"&amp;SUBSTITUTE(TEXT(BZ7,"#,##0.00"),"-","△")&amp;"】"))</f>
        <v>【60.44】</v>
      </c>
      <c r="CA6" s="33">
        <f>IF(CA7="",NA(),CA7)</f>
        <v>233.76</v>
      </c>
      <c r="CB6" s="33">
        <f t="shared" ref="CB6:CJ6" si="9">IF(CB7="",NA(),CB7)</f>
        <v>241.31</v>
      </c>
      <c r="CC6" s="33">
        <f t="shared" si="9"/>
        <v>221.85</v>
      </c>
      <c r="CD6" s="33">
        <f t="shared" si="9"/>
        <v>218.33</v>
      </c>
      <c r="CE6" s="33">
        <f t="shared" si="9"/>
        <v>227.67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45.39</v>
      </c>
      <c r="CM6" s="33">
        <f t="shared" ref="CM6:CU6" si="10">IF(CM7="",NA(),CM7)</f>
        <v>45.36</v>
      </c>
      <c r="CN6" s="33">
        <f t="shared" si="10"/>
        <v>45.86</v>
      </c>
      <c r="CO6" s="33">
        <f t="shared" si="10"/>
        <v>45.71</v>
      </c>
      <c r="CP6" s="33">
        <f t="shared" si="10"/>
        <v>45.54</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92100</v>
      </c>
      <c r="D7" s="35">
        <v>47</v>
      </c>
      <c r="E7" s="35">
        <v>18</v>
      </c>
      <c r="F7" s="35">
        <v>0</v>
      </c>
      <c r="G7" s="35">
        <v>0</v>
      </c>
      <c r="H7" s="35" t="s">
        <v>96</v>
      </c>
      <c r="I7" s="35" t="s">
        <v>97</v>
      </c>
      <c r="J7" s="35" t="s">
        <v>98</v>
      </c>
      <c r="K7" s="35" t="s">
        <v>99</v>
      </c>
      <c r="L7" s="35" t="s">
        <v>100</v>
      </c>
      <c r="M7" s="36" t="s">
        <v>101</v>
      </c>
      <c r="N7" s="36" t="s">
        <v>102</v>
      </c>
      <c r="O7" s="36">
        <v>5.49</v>
      </c>
      <c r="P7" s="36">
        <v>100</v>
      </c>
      <c r="Q7" s="36">
        <v>3885</v>
      </c>
      <c r="R7" s="36">
        <v>73284</v>
      </c>
      <c r="S7" s="36">
        <v>354.36</v>
      </c>
      <c r="T7" s="36">
        <v>206.81</v>
      </c>
      <c r="U7" s="36">
        <v>4007</v>
      </c>
      <c r="V7" s="36">
        <v>164.57</v>
      </c>
      <c r="W7" s="36">
        <v>24.35</v>
      </c>
      <c r="X7" s="36">
        <v>91.77</v>
      </c>
      <c r="Y7" s="36">
        <v>91.63</v>
      </c>
      <c r="Z7" s="36">
        <v>96.45</v>
      </c>
      <c r="AA7" s="36">
        <v>98.44</v>
      </c>
      <c r="AB7" s="36">
        <v>99.28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392.1</v>
      </c>
      <c r="BF7" s="36">
        <v>322.25</v>
      </c>
      <c r="BG7" s="36">
        <v>110.97</v>
      </c>
      <c r="BH7" s="36">
        <v>45.36</v>
      </c>
      <c r="BI7" s="36">
        <v>358.61</v>
      </c>
      <c r="BJ7" s="36">
        <v>442.18</v>
      </c>
      <c r="BK7" s="36">
        <v>421.01</v>
      </c>
      <c r="BL7" s="36">
        <v>430.64</v>
      </c>
      <c r="BM7" s="36">
        <v>446.63</v>
      </c>
      <c r="BN7" s="36">
        <v>416.91</v>
      </c>
      <c r="BO7" s="36">
        <v>375.36</v>
      </c>
      <c r="BP7" s="36">
        <v>87.42</v>
      </c>
      <c r="BQ7" s="36">
        <v>87.4</v>
      </c>
      <c r="BR7" s="36">
        <v>94.36</v>
      </c>
      <c r="BS7" s="36">
        <v>97.45</v>
      </c>
      <c r="BT7" s="36">
        <v>98.92</v>
      </c>
      <c r="BU7" s="36">
        <v>61.59</v>
      </c>
      <c r="BV7" s="36">
        <v>58.98</v>
      </c>
      <c r="BW7" s="36">
        <v>58.78</v>
      </c>
      <c r="BX7" s="36">
        <v>58.53</v>
      </c>
      <c r="BY7" s="36">
        <v>57.93</v>
      </c>
      <c r="BZ7" s="36">
        <v>60.44</v>
      </c>
      <c r="CA7" s="36">
        <v>233.76</v>
      </c>
      <c r="CB7" s="36">
        <v>241.31</v>
      </c>
      <c r="CC7" s="36">
        <v>221.85</v>
      </c>
      <c r="CD7" s="36">
        <v>218.33</v>
      </c>
      <c r="CE7" s="36">
        <v>227.67</v>
      </c>
      <c r="CF7" s="36">
        <v>242.92</v>
      </c>
      <c r="CG7" s="36">
        <v>253.84</v>
      </c>
      <c r="CH7" s="36">
        <v>257.02999999999997</v>
      </c>
      <c r="CI7" s="36">
        <v>266.57</v>
      </c>
      <c r="CJ7" s="36">
        <v>276.93</v>
      </c>
      <c r="CK7" s="36">
        <v>267.61</v>
      </c>
      <c r="CL7" s="36">
        <v>45.39</v>
      </c>
      <c r="CM7" s="36">
        <v>45.36</v>
      </c>
      <c r="CN7" s="36">
        <v>45.86</v>
      </c>
      <c r="CO7" s="36">
        <v>45.71</v>
      </c>
      <c r="CP7" s="36">
        <v>45.54</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2016-02-03T09:24:42Z</dcterms:created>
  <dcterms:modified xsi:type="dcterms:W3CDTF">2016-02-16T06:45:30Z</dcterms:modified>
  <cp:category/>
</cp:coreProperties>
</file>