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147\142_水道課\142_管理係\01-管理係（整理用）\04-予算決算\02-決算\平成30年度決算\07-経営比較分析表\"/>
    </mc:Choice>
  </mc:AlternateContent>
  <workbookProtection workbookAlgorithmName="SHA-512" workbookHashValue="IBWqqA+GCMLnKtcp6W9sKqzd2LuGrmIaJQYdlVQa1R+V+FGNufyst0Jd58pezXo/noBE7gGOalPOZhDCS02iug==" workbookSaltValue="TLntRnqhcbFJDpVRE8+fjg==" workbookSpinCount="100000" lockStructure="1"/>
  <bookViews>
    <workbookView xWindow="0" yWindow="0" windowWidth="28800" windowHeight="127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<sst xmlns="http://schemas.openxmlformats.org/spreadsheetml/2006/main" count="220" uniqueCount="108">
  <si>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</si>
  <si>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</si>
  <si>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</si>
  <si>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</si>
  <si>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</si>
  <si>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</si>
  <si>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</si>
  <si>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</si>
  <si>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</si>
  <si>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</si>
  <si>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</si>
  <si>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</si>
  <si>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</si>
  <si>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</si>
  <si>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</si>
  <si>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</si>
  <si>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</si>
  <si>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</si>
  <si>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</si>
  <si>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</si>
  <si>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</si>
  <si>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</si>
  <si>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</si>
  <si>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</si>
  <si>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</si>
  <si>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</si>
  <si>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</si>
  <si>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</si>
  <si>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</si>
  <si>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</si>
  <si>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</si>
  <si>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</si>
  <si>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</si>
  <si>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</si>
  <si>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</si>
  <si>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</si>
  <si>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</si>
  <si>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</si>
  <si>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</si>
  <si>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</si>
  <si>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</si>
  <si>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</si>
  <si>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</si>
  <si>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</si>
  <si>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</si>
  <si>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</si>
  <si>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</si>
  <si>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</si>
  <si>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</si>
  <si>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</si>
  <si>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</si>
  <si>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</si>
  <si>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</si>
  <si>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</si>
  <si>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</si>
  <si>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</si>
  <si>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</si>
  <si>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</si>
  <si>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</si>
  <si>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</si>
  <si>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</si>
  <si>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</si>
  <si>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</si>
  <si>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</si>
  <si>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</si>
  <si>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</si>
  <si>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</si>
  <si>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</si>
  <si>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</si>
  <si>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</si>
  <si>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</si>
  <si>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</si>
  <si>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</si>
  <si>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</si>
  <si>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</si>
  <si>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</si>
  <si>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</si>
  <si>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</si>
  <si>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</si>
  <si>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</si>
  <si>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</si>
  <si>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</si>
  <si>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</si>
  <si>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</si>
  <si>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</si>
  <si>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</si>
  <si>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</si>
  <si>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</si>
  <si>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</si>
  <si>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</si>
  <si>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</si>
  <si>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</si>
  <si>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</si>
  <si>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</si>
  <si>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</si>
  <si>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</si>
  <si>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</si>
  <si>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</si>
  <si>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</si>
  <si>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</si>
  <si>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</si>
  <si>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</si>
  <si>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</si>
  <si>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</si>
  <si>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</si>
  <si>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１０８.０３％と前年度より１.０％増加しています。給水人口が減少しているものの、市内統一料金に向けて一部地域の料金を段階的に引き上げていることによるものです。経常費用は前年とほぼ同額であり、健全経営が続いています。また、料金回収率も類似団体平均値を下回っているものの、引き続き１００％を上回っており、適正な料金収入を確保できているといえます。しかし、今後は人口減少による給水収益の減少が予想されますので、１００％を下回らない経営努力が必要といえます。
　企業債残高対給水収益比率は毎年度の企業債借入の抑制により残高を着実に減少させているものの、平均値を大きく上回っているため、引き続き類似団体平均値に近づけるよう努力する必要があります。
　施設利用率は類似団体平均値を大きく上回っており、施設の能力に対して効率的な稼働を行っています。また、有収率は、年度ごとにエリアを定めて漏水調査を実施し、無収水量の減少に努めているものの、平均値には届いておらず、継続的な調査を実施するとともに老朽管の更新も計画的に実施することにより有収率の向上を図る必要があります。</t>
    <rPh sb="16" eb="19">
      <t>ゼンネンド</t>
    </rPh>
    <rPh sb="25" eb="27">
      <t>ゾウカ</t>
    </rPh>
    <rPh sb="33" eb="35">
      <t>キュウスイ</t>
    </rPh>
    <rPh sb="35" eb="37">
      <t>ジンコウ</t>
    </rPh>
    <rPh sb="38" eb="40">
      <t>ゲンショウ</t>
    </rPh>
    <rPh sb="48" eb="50">
      <t>シナイ</t>
    </rPh>
    <rPh sb="50" eb="52">
      <t>トウイツ</t>
    </rPh>
    <rPh sb="52" eb="54">
      <t>リョウキン</t>
    </rPh>
    <rPh sb="55" eb="56">
      <t>ム</t>
    </rPh>
    <rPh sb="58" eb="60">
      <t>イチブ</t>
    </rPh>
    <rPh sb="60" eb="62">
      <t>チイキ</t>
    </rPh>
    <rPh sb="63" eb="65">
      <t>リョウキン</t>
    </rPh>
    <rPh sb="66" eb="69">
      <t>ダンカイテキ</t>
    </rPh>
    <rPh sb="70" eb="71">
      <t>ヒ</t>
    </rPh>
    <rPh sb="72" eb="73">
      <t>ア</t>
    </rPh>
    <rPh sb="87" eb="89">
      <t>ケイジョウ</t>
    </rPh>
    <rPh sb="89" eb="91">
      <t>ヒヨウ</t>
    </rPh>
    <rPh sb="92" eb="94">
      <t>ゼンネン</t>
    </rPh>
    <rPh sb="97" eb="99">
      <t>ドウガク</t>
    </rPh>
    <rPh sb="103" eb="105">
      <t>ケンゼン</t>
    </rPh>
    <rPh sb="105" eb="107">
      <t>ケイエイ</t>
    </rPh>
    <rPh sb="108" eb="109">
      <t>ツヅ</t>
    </rPh>
    <rPh sb="118" eb="120">
      <t>リョウキン</t>
    </rPh>
    <rPh sb="120" eb="122">
      <t>カイシュウ</t>
    </rPh>
    <rPh sb="122" eb="123">
      <t>リツ</t>
    </rPh>
    <rPh sb="142" eb="143">
      <t>ヒ</t>
    </rPh>
    <rPh sb="144" eb="145">
      <t>ツヅ</t>
    </rPh>
    <rPh sb="151" eb="153">
      <t>ウワマワ</t>
    </rPh>
    <rPh sb="158" eb="160">
      <t>テキセイ</t>
    </rPh>
    <rPh sb="161" eb="163">
      <t>リョウキン</t>
    </rPh>
    <rPh sb="163" eb="165">
      <t>シュウニュウ</t>
    </rPh>
    <rPh sb="166" eb="168">
      <t>カクホ</t>
    </rPh>
    <rPh sb="183" eb="185">
      <t>コンゴ</t>
    </rPh>
    <rPh sb="186" eb="188">
      <t>ジンコウ</t>
    </rPh>
    <rPh sb="188" eb="190">
      <t>ゲンショウ</t>
    </rPh>
    <rPh sb="193" eb="195">
      <t>キュウスイ</t>
    </rPh>
    <rPh sb="195" eb="197">
      <t>シュウエキ</t>
    </rPh>
    <rPh sb="198" eb="200">
      <t>ゲンショウ</t>
    </rPh>
    <rPh sb="201" eb="203">
      <t>ヨソウ</t>
    </rPh>
    <rPh sb="215" eb="217">
      <t>シタマワ</t>
    </rPh>
    <rPh sb="220" eb="222">
      <t>ケイエイ</t>
    </rPh>
    <rPh sb="222" eb="224">
      <t>ドリョク</t>
    </rPh>
    <rPh sb="225" eb="227">
      <t>ヒツヨウ</t>
    </rPh>
    <rPh sb="296" eb="297">
      <t>ヒ</t>
    </rPh>
    <rPh sb="298" eb="299">
      <t>ツヅ</t>
    </rPh>
    <rPh sb="308" eb="309">
      <t>チカ</t>
    </rPh>
    <rPh sb="314" eb="316">
      <t>ドリョク</t>
    </rPh>
    <rPh sb="318" eb="320">
      <t>ヒツヨウ</t>
    </rPh>
    <rPh sb="338" eb="341">
      <t>ヘイキンチ</t>
    </rPh>
    <rPh sb="342" eb="343">
      <t>オオ</t>
    </rPh>
    <rPh sb="383" eb="385">
      <t>ネンド</t>
    </rPh>
    <rPh sb="392" eb="393">
      <t>サダ</t>
    </rPh>
    <rPh sb="400" eb="402">
      <t>ジッシ</t>
    </rPh>
    <rPh sb="406" eb="408">
      <t>スイリョウ</t>
    </rPh>
    <rPh sb="409" eb="411">
      <t>ゲンショウ</t>
    </rPh>
    <rPh sb="412" eb="413">
      <t>ツト</t>
    </rPh>
    <phoneticPr fontId="4"/>
  </si>
  <si>
    <t>　健全性について、収支関係の指標を類似団体平均値と比べると、低い数値となっていますが、全体としては累積欠損金もなく、収支も安定的に推移しており、経営の健全性を確保してると考えられます。
　今後は、給水人口の減少に伴い有収水量も減少すると見込まれることから、効率的な維持管理や計画的な企業債の借り入れによる借入残高の減少など、将来を見据えた経営が必要です。
　また、一方では法定耐用年数を経過した施設や管路が更新率を上回る勢いで増えると予想されることから、多額の更新費用が発生する見込みであり、財政収支との整合性を図りながら計画的な更新と費用の平準化に取り組む必要があります。</t>
    <rPh sb="1" eb="4">
      <t>ケンゼンセイ</t>
    </rPh>
    <rPh sb="75" eb="77">
      <t>ケンゼン</t>
    </rPh>
    <rPh sb="77" eb="78">
      <t>セイ</t>
    </rPh>
    <rPh sb="79" eb="81">
      <t>カクホ</t>
    </rPh>
    <rPh sb="85" eb="86">
      <t>カンガ</t>
    </rPh>
    <rPh sb="128" eb="130">
      <t>コウリツ</t>
    </rPh>
    <rPh sb="130" eb="131">
      <t>テキ</t>
    </rPh>
    <rPh sb="132" eb="134">
      <t>イジ</t>
    </rPh>
    <rPh sb="134" eb="136">
      <t>カンリ</t>
    </rPh>
    <rPh sb="137" eb="140">
      <t>ケイカクテキ</t>
    </rPh>
    <rPh sb="141" eb="143">
      <t>キギョウ</t>
    </rPh>
    <rPh sb="143" eb="144">
      <t>サイ</t>
    </rPh>
    <rPh sb="145" eb="146">
      <t>カ</t>
    </rPh>
    <rPh sb="147" eb="148">
      <t>イ</t>
    </rPh>
    <rPh sb="152" eb="154">
      <t>カリイレ</t>
    </rPh>
    <rPh sb="154" eb="156">
      <t>ザンダカ</t>
    </rPh>
    <rPh sb="157" eb="159">
      <t>ゲンショウ</t>
    </rPh>
    <rPh sb="162" eb="164">
      <t>ショウライ</t>
    </rPh>
    <rPh sb="165" eb="167">
      <t>ミス</t>
    </rPh>
    <rPh sb="169" eb="171">
      <t>ケイエイ</t>
    </rPh>
    <rPh sb="172" eb="174">
      <t>ヒツヨウ</t>
    </rPh>
    <rPh sb="182" eb="184">
      <t>イッポウ</t>
    </rPh>
    <rPh sb="186" eb="188">
      <t>ホウテイ</t>
    </rPh>
    <rPh sb="188" eb="190">
      <t>タイヨウ</t>
    </rPh>
    <rPh sb="190" eb="192">
      <t>ネンスウ</t>
    </rPh>
    <rPh sb="193" eb="195">
      <t>ケイカ</t>
    </rPh>
    <rPh sb="203" eb="205">
      <t>コウシン</t>
    </rPh>
    <rPh sb="205" eb="206">
      <t>リツ</t>
    </rPh>
    <rPh sb="207" eb="209">
      <t>ウワマワ</t>
    </rPh>
    <rPh sb="210" eb="211">
      <t>イキオ</t>
    </rPh>
    <rPh sb="213" eb="214">
      <t>フ</t>
    </rPh>
    <rPh sb="217" eb="219">
      <t>ヨソウ</t>
    </rPh>
    <rPh sb="246" eb="248">
      <t>ザイセイ</t>
    </rPh>
    <rPh sb="248" eb="250">
      <t>シュウシ</t>
    </rPh>
    <rPh sb="252" eb="255">
      <t>セイゴウセイ</t>
    </rPh>
    <rPh sb="256" eb="257">
      <t>ハカ</t>
    </rPh>
    <rPh sb="275" eb="276">
      <t>ト</t>
    </rPh>
    <rPh sb="277" eb="278">
      <t>ク</t>
    </rPh>
    <rPh sb="279" eb="281">
      <t>ヒツヨウ</t>
    </rPh>
    <phoneticPr fontId="4"/>
  </si>
  <si>
    <t>　固定資産減価償却率は類似団体平均値を若干上回っており、施設等の老朽化が進んでいるといえます。また、管路経年化率の上昇は全国的な傾向であり、本市も同様に法定耐用年数を経過した管路が増加傾向にあることから、今後は更に上昇することが見込まれます。
　一方、管路更新率（正：0.54、誤：0.05　決算統計第１表１行６５列の単位誤り＝正：4.20、誤：0.42）は、類似団体平均値を下回っているが、今後も、中・長期的な計画による更新を実施していく予定です。</t>
    <rPh sb="15" eb="18">
      <t>ヘイキンチ</t>
    </rPh>
    <rPh sb="19" eb="21">
      <t>ジャッカン</t>
    </rPh>
    <rPh sb="21" eb="23">
      <t>ウワマワ</t>
    </rPh>
    <rPh sb="28" eb="30">
      <t>シセツ</t>
    </rPh>
    <rPh sb="30" eb="31">
      <t>トウ</t>
    </rPh>
    <rPh sb="32" eb="35">
      <t>ロウキュウカ</t>
    </rPh>
    <rPh sb="36" eb="37">
      <t>スス</t>
    </rPh>
    <rPh sb="76" eb="78">
      <t>ホウテイ</t>
    </rPh>
    <rPh sb="78" eb="80">
      <t>タイヨウ</t>
    </rPh>
    <rPh sb="80" eb="82">
      <t>ネンスウ</t>
    </rPh>
    <rPh sb="83" eb="85">
      <t>ケイカ</t>
    </rPh>
    <rPh sb="87" eb="89">
      <t>カンロ</t>
    </rPh>
    <rPh sb="90" eb="92">
      <t>ゾウカ</t>
    </rPh>
    <rPh sb="92" eb="94">
      <t>ケイコウ</t>
    </rPh>
    <rPh sb="102" eb="104">
      <t>コンゴ</t>
    </rPh>
    <rPh sb="105" eb="106">
      <t>サラ</t>
    </rPh>
    <rPh sb="114" eb="116">
      <t>ミコ</t>
    </rPh>
    <rPh sb="132" eb="133">
      <t>セイ</t>
    </rPh>
    <rPh sb="139" eb="140">
      <t>ゴ</t>
    </rPh>
    <rPh sb="146" eb="148">
      <t>ケッサン</t>
    </rPh>
    <rPh sb="148" eb="150">
      <t>トウケイ</t>
    </rPh>
    <rPh sb="150" eb="151">
      <t>ダイ</t>
    </rPh>
    <rPh sb="152" eb="153">
      <t>ヒョウ</t>
    </rPh>
    <rPh sb="154" eb="155">
      <t>ギョウ</t>
    </rPh>
    <rPh sb="157" eb="158">
      <t>レツ</t>
    </rPh>
    <rPh sb="159" eb="161">
      <t>タンイ</t>
    </rPh>
    <rPh sb="161" eb="162">
      <t>アヤマ</t>
    </rPh>
    <rPh sb="164" eb="165">
      <t>セイ</t>
    </rPh>
    <rPh sb="171" eb="172">
      <t>ゴ</t>
    </rPh>
    <rPh sb="188" eb="190">
      <t>シタマワ</t>
    </rPh>
    <rPh sb="214" eb="216">
      <t>ジッシ</t>
    </rPh>
    <rPh sb="220" eb="22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</si>
</sst>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0.66</c:v>
                </c:pt>
                <c:pt idx="1">
                  <c:v>0.33</c:v>
                </c:pt>
                <c:pt idx="2">
                  <c:v>0.26</c:v>
                </c:pt>
                <c:pt idx="3">
                  <c:v>0.82</c:v>
                </c:pt>
                <c:pt idx="4">
                  <c:v>0.05</c:v>
                </c:pt>
              </c:numCache>
            </c:numRef>
          </c:val>
          <c:extLst>
            <c:ext xmlns:c16="http://schemas.microsoft.com/office/drawing/2014/chart" uri="{C3380CC4-5D6E-409C-BE32-E72D297353CC}">
              <c16:uniqueId val="{00000000-3136-4968-9D8E-2BA0499A78B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3136-4968-9D8E-2BA0499A78B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72.63</c:v>
                </c:pt>
                <c:pt idx="1">
                  <c:v>71.16</c:v>
                </c:pt>
                <c:pt idx="2">
                  <c:v>70.23</c:v>
                </c:pt>
                <c:pt idx="3">
                  <c:v>70.06</c:v>
                </c:pt>
                <c:pt idx="4">
                  <c:v>70.42</c:v>
                </c:pt>
              </c:numCache>
            </c:numRef>
          </c:val>
          <c:extLst>
            <c:ext xmlns:c16="http://schemas.microsoft.com/office/drawing/2014/chart" uri="{C3380CC4-5D6E-409C-BE32-E72D297353CC}">
              <c16:uniqueId val="{00000000-5D97-4C3E-9BB3-FFF1459C4DB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5D97-4C3E-9BB3-FFF1459C4DB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79.67</c:v>
                </c:pt>
                <c:pt idx="1">
                  <c:v>81.59</c:v>
                </c:pt>
                <c:pt idx="2">
                  <c:v>82.69</c:v>
                </c:pt>
                <c:pt idx="3">
                  <c:v>82.95</c:v>
                </c:pt>
                <c:pt idx="4">
                  <c:v>82.65</c:v>
                </c:pt>
              </c:numCache>
            </c:numRef>
          </c:val>
          <c:extLst>
            <c:ext xmlns:c16="http://schemas.microsoft.com/office/drawing/2014/chart" uri="{C3380CC4-5D6E-409C-BE32-E72D297353CC}">
              <c16:uniqueId val="{00000000-EADF-42B9-B905-A82F537946F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EADF-42B9-B905-A82F537946F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107.07</c:v>
                </c:pt>
                <c:pt idx="1">
                  <c:v>109.8</c:v>
                </c:pt>
                <c:pt idx="2">
                  <c:v>108.73</c:v>
                </c:pt>
                <c:pt idx="3">
                  <c:v>107.03</c:v>
                </c:pt>
                <c:pt idx="4">
                  <c:v>108.03</c:v>
                </c:pt>
              </c:numCache>
            </c:numRef>
          </c:val>
          <c:extLst>
            <c:ext xmlns:c16="http://schemas.microsoft.com/office/drawing/2014/chart" uri="{C3380CC4-5D6E-409C-BE32-E72D297353CC}">
              <c16:uniqueId val="{00000000-9C32-4275-AE19-9287515086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9C32-4275-AE19-9287515086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41.72</c:v>
                </c:pt>
                <c:pt idx="1">
                  <c:v>43.48</c:v>
                </c:pt>
                <c:pt idx="2">
                  <c:v>45.52</c:v>
                </c:pt>
                <c:pt idx="3">
                  <c:v>47.26</c:v>
                </c:pt>
                <c:pt idx="4">
                  <c:v>48.7</c:v>
                </c:pt>
              </c:numCache>
            </c:numRef>
          </c:val>
          <c:extLst>
            <c:ext xmlns:c16="http://schemas.microsoft.com/office/drawing/2014/chart" uri="{C3380CC4-5D6E-409C-BE32-E72D297353CC}">
              <c16:uniqueId val="{00000000-71E6-4D23-9A2A-7F51380566F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71E6-4D23-9A2A-7F51380566F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0.54</c:v>
                </c:pt>
                <c:pt idx="1">
                  <c:v>0.91</c:v>
                </c:pt>
                <c:pt idx="2">
                  <c:v>1.4</c:v>
                </c:pt>
                <c:pt idx="3">
                  <c:v>2.54</c:v>
                </c:pt>
                <c:pt idx="4">
                  <c:v>5.69</c:v>
                </c:pt>
              </c:numCache>
            </c:numRef>
          </c:val>
          <c:extLst>
            <c:ext xmlns:c16="http://schemas.microsoft.com/office/drawing/2014/chart" uri="{C3380CC4-5D6E-409C-BE32-E72D297353CC}">
              <c16:uniqueId val="{00000000-DAA0-42E9-84FE-07F4A0A19B6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DAA0-42E9-84FE-07F4A0A19B6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2B-443F-9FAD-245EDC2E362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7D2B-443F-9FAD-245EDC2E362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256.39</c:v>
                </c:pt>
                <c:pt idx="1">
                  <c:v>267.64999999999998</c:v>
                </c:pt>
                <c:pt idx="2">
                  <c:v>297.58999999999997</c:v>
                </c:pt>
                <c:pt idx="3">
                  <c:v>261.02</c:v>
                </c:pt>
                <c:pt idx="4">
                  <c:v>279.83999999999997</c:v>
                </c:pt>
              </c:numCache>
            </c:numRef>
          </c:val>
          <c:extLst>
            <c:ext xmlns:c16="http://schemas.microsoft.com/office/drawing/2014/chart" uri="{C3380CC4-5D6E-409C-BE32-E72D297353CC}">
              <c16:uniqueId val="{00000000-280D-4353-99F9-D88A637183B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280D-4353-99F9-D88A637183B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519.44000000000005</c:v>
                </c:pt>
                <c:pt idx="1">
                  <c:v>499.19</c:v>
                </c:pt>
                <c:pt idx="2">
                  <c:v>476.93</c:v>
                </c:pt>
                <c:pt idx="3">
                  <c:v>454.27</c:v>
                </c:pt>
                <c:pt idx="4">
                  <c:v>435.89</c:v>
                </c:pt>
              </c:numCache>
            </c:numRef>
          </c:val>
          <c:extLst>
            <c:ext xmlns:c16="http://schemas.microsoft.com/office/drawing/2014/chart" uri="{C3380CC4-5D6E-409C-BE32-E72D297353CC}">
              <c16:uniqueId val="{00000000-AF29-4E3C-9923-CB11DC01BB0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AF29-4E3C-9923-CB11DC01BB0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98.07</c:v>
                </c:pt>
                <c:pt idx="1">
                  <c:v>102.14</c:v>
                </c:pt>
                <c:pt idx="2">
                  <c:v>101.02</c:v>
                </c:pt>
                <c:pt idx="3">
                  <c:v>101.26</c:v>
                </c:pt>
                <c:pt idx="4">
                  <c:v>101.83</c:v>
                </c:pt>
              </c:numCache>
            </c:numRef>
          </c:val>
          <c:extLst>
            <c:ext xmlns:c16="http://schemas.microsoft.com/office/drawing/2014/chart" uri="{C3380CC4-5D6E-409C-BE32-E72D297353CC}">
              <c16:uniqueId val="{00000000-8229-4AE9-9C96-E5D3828AE16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8229-4AE9-9C96-E5D3828AE16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202.63</c:v>
                </c:pt>
                <c:pt idx="1">
                  <c:v>194.86</c:v>
                </c:pt>
                <c:pt idx="2">
                  <c:v>197.49</c:v>
                </c:pt>
                <c:pt idx="3">
                  <c:v>198.13</c:v>
                </c:pt>
                <c:pt idx="4">
                  <c:v>198.2</c:v>
                </c:pt>
              </c:numCache>
            </c:numRef>
          </c:val>
          <c:extLst>
            <c:ext xmlns:c16="http://schemas.microsoft.com/office/drawing/2014/chart" uri="{C3380CC4-5D6E-409C-BE32-E72D297353CC}">
              <c16:uniqueId val="{00000000-7130-43A9-B72D-F10259CDB55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7130-43A9-B72D-F10259CDB55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3" zoomScaleNormal="83"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大田原市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71449</v>
      </c>
      <c r="AM8" s="70"/>
      <c r="AN8" s="70"/>
      <c r="AO8" s="70"/>
      <c r="AP8" s="70"/>
      <c r="AQ8" s="70"/>
      <c r="AR8" s="70"/>
      <c r="AS8" s="70"/>
      <c r="AT8" s="66">
        <f>データ!$S$6</f>
        <v>354.36</v>
      </c>
      <c r="AU8" s="67"/>
      <c r="AV8" s="67"/>
      <c r="AW8" s="67"/>
      <c r="AX8" s="67"/>
      <c r="AY8" s="67"/>
      <c r="AZ8" s="67"/>
      <c r="BA8" s="67"/>
      <c r="BB8" s="69">
        <f>データ!$T$6</f>
        <v>201.63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59.85</v>
      </c>
      <c r="J10" s="67"/>
      <c r="K10" s="67"/>
      <c r="L10" s="67"/>
      <c r="M10" s="67"/>
      <c r="N10" s="67"/>
      <c r="O10" s="68"/>
      <c r="P10" s="69">
        <f>データ!$P$6</f>
        <v>94.85</v>
      </c>
      <c r="Q10" s="69"/>
      <c r="R10" s="69"/>
      <c r="S10" s="69"/>
      <c r="T10" s="69"/>
      <c r="U10" s="69"/>
      <c r="V10" s="69"/>
      <c r="W10" s="70">
        <f>データ!$Q$6</f>
        <v>3670</v>
      </c>
      <c r="X10" s="70"/>
      <c r="Y10" s="70"/>
      <c r="Z10" s="70"/>
      <c r="AA10" s="70"/>
      <c r="AB10" s="70"/>
      <c r="AC10" s="70"/>
      <c r="AD10" s="2"/>
      <c r="AE10" s="2"/>
      <c r="AF10" s="2"/>
      <c r="AG10" s="2"/>
      <c r="AH10" s="4"/>
      <c r="AI10" s="4"/>
      <c r="AJ10" s="4"/>
      <c r="AK10" s="4"/>
      <c r="AL10" s="70">
        <f>データ!$U$6</f>
        <v>67456</v>
      </c>
      <c r="AM10" s="70"/>
      <c r="AN10" s="70"/>
      <c r="AO10" s="70"/>
      <c r="AP10" s="70"/>
      <c r="AQ10" s="70"/>
      <c r="AR10" s="70"/>
      <c r="AS10" s="70"/>
      <c r="AT10" s="66">
        <f>データ!$V$6</f>
        <v>291.26</v>
      </c>
      <c r="AU10" s="67"/>
      <c r="AV10" s="67"/>
      <c r="AW10" s="67"/>
      <c r="AX10" s="67"/>
      <c r="AY10" s="67"/>
      <c r="AZ10" s="67"/>
      <c r="BA10" s="67"/>
      <c r="BB10" s="69">
        <f>データ!$W$6</f>
        <v>231.6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8" t="s">
        <v>105</v>
      </c>
      <c r="BM16" s="59"/>
      <c r="BN16" s="59"/>
      <c r="BO16" s="59"/>
      <c r="BP16" s="59"/>
      <c r="BQ16" s="59"/>
      <c r="BR16" s="59"/>
      <c r="BS16" s="59"/>
      <c r="BT16" s="59"/>
      <c r="BU16" s="59"/>
      <c r="BV16" s="59"/>
      <c r="BW16" s="59"/>
      <c r="BX16" s="59"/>
      <c r="BY16" s="59"/>
      <c r="BZ16" s="6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8" t="s">
        <v>107</v>
      </c>
      <c r="BM47" s="59"/>
      <c r="BN47" s="59"/>
      <c r="BO47" s="59"/>
      <c r="BP47" s="59"/>
      <c r="BQ47" s="59"/>
      <c r="BR47" s="59"/>
      <c r="BS47" s="59"/>
      <c r="BT47" s="59"/>
      <c r="BU47" s="59"/>
      <c r="BV47" s="59"/>
      <c r="BW47" s="59"/>
      <c r="BX47" s="59"/>
      <c r="BY47" s="59"/>
      <c r="BZ47" s="6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8"/>
      <c r="BM59" s="59"/>
      <c r="BN59" s="59"/>
      <c r="BO59" s="59"/>
      <c r="BP59" s="59"/>
      <c r="BQ59" s="59"/>
      <c r="BR59" s="59"/>
      <c r="BS59" s="59"/>
      <c r="BT59" s="59"/>
      <c r="BU59" s="59"/>
      <c r="BV59" s="59"/>
      <c r="BW59" s="59"/>
      <c r="BX59" s="59"/>
      <c r="BY59" s="59"/>
      <c r="BZ59" s="6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58"/>
      <c r="BM60" s="59"/>
      <c r="BN60" s="59"/>
      <c r="BO60" s="59"/>
      <c r="BP60" s="59"/>
      <c r="BQ60" s="59"/>
      <c r="BR60" s="59"/>
      <c r="BS60" s="59"/>
      <c r="BT60" s="59"/>
      <c r="BU60" s="59"/>
      <c r="BV60" s="59"/>
      <c r="BW60" s="59"/>
      <c r="BX60" s="59"/>
      <c r="BY60" s="59"/>
      <c r="BZ60" s="6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58"/>
      <c r="BM61" s="59"/>
      <c r="BN61" s="59"/>
      <c r="BO61" s="59"/>
      <c r="BP61" s="59"/>
      <c r="BQ61" s="59"/>
      <c r="BR61" s="59"/>
      <c r="BS61" s="59"/>
      <c r="BT61" s="59"/>
      <c r="BU61" s="59"/>
      <c r="BV61" s="59"/>
      <c r="BW61" s="59"/>
      <c r="BX61" s="59"/>
      <c r="BY61" s="59"/>
      <c r="BZ61" s="6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ZAkUp2WAPCk2Mh5D57fEyZE4v23TIzlDmSJoWtrzWwQAhXrz5ccK+Q4nxfgNdLBcfmIfMQwDQA0UD/cyIZGOkQ==" saltValue="EU9og4ZurC5wE4mmPvOAa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66:BZ82"/>
    <mergeCell ref="BL9:BM9"/>
    <mergeCell ref="B10:H10"/>
    <mergeCell ref="I10:O10"/>
    <mergeCell ref="P10:V10"/>
    <mergeCell ref="W10:AC10"/>
    <mergeCell ref="AL10:AS10"/>
    <mergeCell ref="AT10:BA10"/>
    <mergeCell ref="BB10:BI10"/>
    <mergeCell ref="BL10:BM10"/>
    <mergeCell ref="BL64:BZ65"/>
    <mergeCell ref="BL11:BZ13"/>
    <mergeCell ref="B14:BJ15"/>
    <mergeCell ref="BL14:BZ15"/>
    <mergeCell ref="BL45:BZ46"/>
    <mergeCell ref="B60:BJ61"/>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92100</v>
      </c>
      <c r="D6" s="34">
        <f t="shared" si="3"/>
        <v>46</v>
      </c>
      <c r="E6" s="34">
        <f t="shared" si="3"/>
        <v>1</v>
      </c>
      <c r="F6" s="34">
        <f t="shared" si="3"/>
        <v>0</v>
      </c>
      <c r="G6" s="34">
        <f t="shared" si="3"/>
        <v>1</v>
      </c>
      <c r="H6" s="34" t="str">
        <f t="shared" si="3"/>
        <v>栃木県　大田原市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59.85</v>
      </c>
      <c r="P6" s="35">
        <f t="shared" si="3"/>
        <v>94.85</v>
      </c>
      <c r="Q6" s="35">
        <f t="shared" si="3"/>
        <v>3670</v>
      </c>
      <c r="R6" s="35">
        <f t="shared" si="3"/>
        <v>71449</v>
      </c>
      <c r="S6" s="35">
        <f t="shared" si="3"/>
        <v>354.36</v>
      </c>
      <c r="T6" s="35">
        <f t="shared" si="3"/>
        <v>201.63</v>
      </c>
      <c r="U6" s="35">
        <f t="shared" si="3"/>
        <v>67456</v>
      </c>
      <c r="V6" s="35">
        <f t="shared" si="3"/>
        <v>291.26</v>
      </c>
      <c r="W6" s="35">
        <f t="shared" si="3"/>
        <v>231.6</v>
      </c>
      <c r="X6" s="36">
        <f>IF(X7="",NA(),X7)</f>
        <v>107.07</v>
      </c>
      <c r="Y6" s="36">
        <f t="shared" ref="Y6:AG6" si="4">IF(Y7="",NA(),Y7)</f>
        <v>109.8</v>
      </c>
      <c r="Z6" s="36">
        <f t="shared" si="4"/>
        <v>108.73</v>
      </c>
      <c r="AA6" s="36">
        <f t="shared" si="4"/>
        <v>107.03</v>
      </c>
      <c r="AB6" s="36">
        <f t="shared" si="4"/>
        <v>108.03</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256.39</v>
      </c>
      <c r="AU6" s="36">
        <f t="shared" ref="AU6:BC6" si="6">IF(AU7="",NA(),AU7)</f>
        <v>267.64999999999998</v>
      </c>
      <c r="AV6" s="36">
        <f t="shared" si="6"/>
        <v>297.58999999999997</v>
      </c>
      <c r="AW6" s="36">
        <f t="shared" si="6"/>
        <v>261.02</v>
      </c>
      <c r="AX6" s="36">
        <f t="shared" si="6"/>
        <v>279.83999999999997</v>
      </c>
      <c r="AY6" s="36">
        <f t="shared" si="6"/>
        <v>335.95</v>
      </c>
      <c r="AZ6" s="36">
        <f t="shared" si="6"/>
        <v>346.59</v>
      </c>
      <c r="BA6" s="36">
        <f t="shared" si="6"/>
        <v>357.82</v>
      </c>
      <c r="BB6" s="36">
        <f t="shared" si="6"/>
        <v>355.5</v>
      </c>
      <c r="BC6" s="36">
        <f t="shared" si="6"/>
        <v>349.83</v>
      </c>
      <c r="BD6" s="35" t="str">
        <f>IF(BD7="","",IF(BD7="-","【-】","【"&amp;SUBSTITUTE(TEXT(BD7,"#,##0.00"),"-","△")&amp;"】"))</f>
        <v>【261.93】</v>
      </c>
      <c r="BE6" s="36">
        <f>IF(BE7="",NA(),BE7)</f>
        <v>519.44000000000005</v>
      </c>
      <c r="BF6" s="36">
        <f t="shared" ref="BF6:BN6" si="7">IF(BF7="",NA(),BF7)</f>
        <v>499.19</v>
      </c>
      <c r="BG6" s="36">
        <f t="shared" si="7"/>
        <v>476.93</v>
      </c>
      <c r="BH6" s="36">
        <f t="shared" si="7"/>
        <v>454.27</v>
      </c>
      <c r="BI6" s="36">
        <f t="shared" si="7"/>
        <v>435.89</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98.07</v>
      </c>
      <c r="BQ6" s="36">
        <f t="shared" ref="BQ6:BY6" si="8">IF(BQ7="",NA(),BQ7)</f>
        <v>102.14</v>
      </c>
      <c r="BR6" s="36">
        <f t="shared" si="8"/>
        <v>101.02</v>
      </c>
      <c r="BS6" s="36">
        <f t="shared" si="8"/>
        <v>101.26</v>
      </c>
      <c r="BT6" s="36">
        <f t="shared" si="8"/>
        <v>101.83</v>
      </c>
      <c r="BU6" s="36">
        <f t="shared" si="8"/>
        <v>105.21</v>
      </c>
      <c r="BV6" s="36">
        <f t="shared" si="8"/>
        <v>105.71</v>
      </c>
      <c r="BW6" s="36">
        <f t="shared" si="8"/>
        <v>106.01</v>
      </c>
      <c r="BX6" s="36">
        <f t="shared" si="8"/>
        <v>104.57</v>
      </c>
      <c r="BY6" s="36">
        <f t="shared" si="8"/>
        <v>103.54</v>
      </c>
      <c r="BZ6" s="35" t="str">
        <f>IF(BZ7="","",IF(BZ7="-","【-】","【"&amp;SUBSTITUTE(TEXT(BZ7,"#,##0.00"),"-","△")&amp;"】"))</f>
        <v>【103.91】</v>
      </c>
      <c r="CA6" s="36">
        <f>IF(CA7="",NA(),CA7)</f>
        <v>202.63</v>
      </c>
      <c r="CB6" s="36">
        <f t="shared" ref="CB6:CJ6" si="9">IF(CB7="",NA(),CB7)</f>
        <v>194.86</v>
      </c>
      <c r="CC6" s="36">
        <f t="shared" si="9"/>
        <v>197.49</v>
      </c>
      <c r="CD6" s="36">
        <f t="shared" si="9"/>
        <v>198.13</v>
      </c>
      <c r="CE6" s="36">
        <f t="shared" si="9"/>
        <v>198.2</v>
      </c>
      <c r="CF6" s="36">
        <f t="shared" si="9"/>
        <v>162.59</v>
      </c>
      <c r="CG6" s="36">
        <f t="shared" si="9"/>
        <v>162.15</v>
      </c>
      <c r="CH6" s="36">
        <f t="shared" si="9"/>
        <v>162.24</v>
      </c>
      <c r="CI6" s="36">
        <f t="shared" si="9"/>
        <v>165.47</v>
      </c>
      <c r="CJ6" s="36">
        <f t="shared" si="9"/>
        <v>167.46</v>
      </c>
      <c r="CK6" s="35" t="str">
        <f>IF(CK7="","",IF(CK7="-","【-】","【"&amp;SUBSTITUTE(TEXT(CK7,"#,##0.00"),"-","△")&amp;"】"))</f>
        <v>【167.11】</v>
      </c>
      <c r="CL6" s="36">
        <f>IF(CL7="",NA(),CL7)</f>
        <v>72.63</v>
      </c>
      <c r="CM6" s="36">
        <f t="shared" ref="CM6:CU6" si="10">IF(CM7="",NA(),CM7)</f>
        <v>71.16</v>
      </c>
      <c r="CN6" s="36">
        <f t="shared" si="10"/>
        <v>70.23</v>
      </c>
      <c r="CO6" s="36">
        <f t="shared" si="10"/>
        <v>70.06</v>
      </c>
      <c r="CP6" s="36">
        <f t="shared" si="10"/>
        <v>70.42</v>
      </c>
      <c r="CQ6" s="36">
        <f t="shared" si="10"/>
        <v>59.17</v>
      </c>
      <c r="CR6" s="36">
        <f t="shared" si="10"/>
        <v>59.34</v>
      </c>
      <c r="CS6" s="36">
        <f t="shared" si="10"/>
        <v>59.11</v>
      </c>
      <c r="CT6" s="36">
        <f t="shared" si="10"/>
        <v>59.74</v>
      </c>
      <c r="CU6" s="36">
        <f t="shared" si="10"/>
        <v>59.46</v>
      </c>
      <c r="CV6" s="35" t="str">
        <f>IF(CV7="","",IF(CV7="-","【-】","【"&amp;SUBSTITUTE(TEXT(CV7,"#,##0.00"),"-","△")&amp;"】"))</f>
        <v>【60.27】</v>
      </c>
      <c r="CW6" s="36">
        <f>IF(CW7="",NA(),CW7)</f>
        <v>79.67</v>
      </c>
      <c r="CX6" s="36">
        <f t="shared" ref="CX6:DF6" si="11">IF(CX7="",NA(),CX7)</f>
        <v>81.59</v>
      </c>
      <c r="CY6" s="36">
        <f t="shared" si="11"/>
        <v>82.69</v>
      </c>
      <c r="CZ6" s="36">
        <f t="shared" si="11"/>
        <v>82.95</v>
      </c>
      <c r="DA6" s="36">
        <f t="shared" si="11"/>
        <v>82.65</v>
      </c>
      <c r="DB6" s="36">
        <f t="shared" si="11"/>
        <v>87.6</v>
      </c>
      <c r="DC6" s="36">
        <f t="shared" si="11"/>
        <v>87.74</v>
      </c>
      <c r="DD6" s="36">
        <f t="shared" si="11"/>
        <v>87.91</v>
      </c>
      <c r="DE6" s="36">
        <f t="shared" si="11"/>
        <v>87.28</v>
      </c>
      <c r="DF6" s="36">
        <f t="shared" si="11"/>
        <v>87.41</v>
      </c>
      <c r="DG6" s="35" t="str">
        <f>IF(DG7="","",IF(DG7="-","【-】","【"&amp;SUBSTITUTE(TEXT(DG7,"#,##0.00"),"-","△")&amp;"】"))</f>
        <v>【89.92】</v>
      </c>
      <c r="DH6" s="36">
        <f>IF(DH7="",NA(),DH7)</f>
        <v>41.72</v>
      </c>
      <c r="DI6" s="36">
        <f t="shared" ref="DI6:DQ6" si="12">IF(DI7="",NA(),DI7)</f>
        <v>43.48</v>
      </c>
      <c r="DJ6" s="36">
        <f t="shared" si="12"/>
        <v>45.52</v>
      </c>
      <c r="DK6" s="36">
        <f t="shared" si="12"/>
        <v>47.26</v>
      </c>
      <c r="DL6" s="36">
        <f t="shared" si="12"/>
        <v>48.7</v>
      </c>
      <c r="DM6" s="36">
        <f t="shared" si="12"/>
        <v>45.25</v>
      </c>
      <c r="DN6" s="36">
        <f t="shared" si="12"/>
        <v>46.27</v>
      </c>
      <c r="DO6" s="36">
        <f t="shared" si="12"/>
        <v>46.88</v>
      </c>
      <c r="DP6" s="36">
        <f t="shared" si="12"/>
        <v>46.94</v>
      </c>
      <c r="DQ6" s="36">
        <f t="shared" si="12"/>
        <v>47.62</v>
      </c>
      <c r="DR6" s="35" t="str">
        <f>IF(DR7="","",IF(DR7="-","【-】","【"&amp;SUBSTITUTE(TEXT(DR7,"#,##0.00"),"-","△")&amp;"】"))</f>
        <v>【48.85】</v>
      </c>
      <c r="DS6" s="36">
        <f>IF(DS7="",NA(),DS7)</f>
        <v>0.54</v>
      </c>
      <c r="DT6" s="36">
        <f t="shared" ref="DT6:EB6" si="13">IF(DT7="",NA(),DT7)</f>
        <v>0.91</v>
      </c>
      <c r="DU6" s="36">
        <f t="shared" si="13"/>
        <v>1.4</v>
      </c>
      <c r="DV6" s="36">
        <f t="shared" si="13"/>
        <v>2.54</v>
      </c>
      <c r="DW6" s="36">
        <f t="shared" si="13"/>
        <v>5.69</v>
      </c>
      <c r="DX6" s="36">
        <f t="shared" si="13"/>
        <v>10.71</v>
      </c>
      <c r="DY6" s="36">
        <f t="shared" si="13"/>
        <v>10.93</v>
      </c>
      <c r="DZ6" s="36">
        <f t="shared" si="13"/>
        <v>13.39</v>
      </c>
      <c r="EA6" s="36">
        <f t="shared" si="13"/>
        <v>14.48</v>
      </c>
      <c r="EB6" s="36">
        <f t="shared" si="13"/>
        <v>16.27</v>
      </c>
      <c r="EC6" s="35" t="str">
        <f>IF(EC7="","",IF(EC7="-","【-】","【"&amp;SUBSTITUTE(TEXT(EC7,"#,##0.00"),"-","△")&amp;"】"))</f>
        <v>【17.80】</v>
      </c>
      <c r="ED6" s="36">
        <f>IF(ED7="",NA(),ED7)</f>
        <v>0.66</v>
      </c>
      <c r="EE6" s="36">
        <f t="shared" ref="EE6:EM6" si="14">IF(EE7="",NA(),EE7)</f>
        <v>0.33</v>
      </c>
      <c r="EF6" s="36">
        <f t="shared" si="14"/>
        <v>0.26</v>
      </c>
      <c r="EG6" s="36">
        <f t="shared" si="14"/>
        <v>0.82</v>
      </c>
      <c r="EH6" s="36">
        <f t="shared" si="14"/>
        <v>0.05</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92100</v>
      </c>
      <c r="D7" s="38">
        <v>46</v>
      </c>
      <c r="E7" s="38">
        <v>1</v>
      </c>
      <c r="F7" s="38">
        <v>0</v>
      </c>
      <c r="G7" s="38">
        <v>1</v>
      </c>
      <c r="H7" s="38" t="s">
        <v>93</v>
      </c>
      <c r="I7" s="38" t="s">
        <v>94</v>
      </c>
      <c r="J7" s="38" t="s">
        <v>95</v>
      </c>
      <c r="K7" s="38" t="s">
        <v>96</v>
      </c>
      <c r="L7" s="38" t="s">
        <v>97</v>
      </c>
      <c r="M7" s="38" t="s">
        <v>98</v>
      </c>
      <c r="N7" s="39" t="s">
        <v>99</v>
      </c>
      <c r="O7" s="39">
        <v>59.85</v>
      </c>
      <c r="P7" s="39">
        <v>94.85</v>
      </c>
      <c r="Q7" s="39">
        <v>3670</v>
      </c>
      <c r="R7" s="39">
        <v>71449</v>
      </c>
      <c r="S7" s="39">
        <v>354.36</v>
      </c>
      <c r="T7" s="39">
        <v>201.63</v>
      </c>
      <c r="U7" s="39">
        <v>67456</v>
      </c>
      <c r="V7" s="39">
        <v>291.26</v>
      </c>
      <c r="W7" s="39">
        <v>231.6</v>
      </c>
      <c r="X7" s="39">
        <v>107.07</v>
      </c>
      <c r="Y7" s="39">
        <v>109.8</v>
      </c>
      <c r="Z7" s="39">
        <v>108.73</v>
      </c>
      <c r="AA7" s="39">
        <v>107.03</v>
      </c>
      <c r="AB7" s="39">
        <v>108.03</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256.39</v>
      </c>
      <c r="AU7" s="39">
        <v>267.64999999999998</v>
      </c>
      <c r="AV7" s="39">
        <v>297.58999999999997</v>
      </c>
      <c r="AW7" s="39">
        <v>261.02</v>
      </c>
      <c r="AX7" s="39">
        <v>279.83999999999997</v>
      </c>
      <c r="AY7" s="39">
        <v>335.95</v>
      </c>
      <c r="AZ7" s="39">
        <v>346.59</v>
      </c>
      <c r="BA7" s="39">
        <v>357.82</v>
      </c>
      <c r="BB7" s="39">
        <v>355.5</v>
      </c>
      <c r="BC7" s="39">
        <v>349.83</v>
      </c>
      <c r="BD7" s="39">
        <v>261.93</v>
      </c>
      <c r="BE7" s="39">
        <v>519.44000000000005</v>
      </c>
      <c r="BF7" s="39">
        <v>499.19</v>
      </c>
      <c r="BG7" s="39">
        <v>476.93</v>
      </c>
      <c r="BH7" s="39">
        <v>454.27</v>
      </c>
      <c r="BI7" s="39">
        <v>435.89</v>
      </c>
      <c r="BJ7" s="39">
        <v>319.82</v>
      </c>
      <c r="BK7" s="39">
        <v>312.02999999999997</v>
      </c>
      <c r="BL7" s="39">
        <v>307.45999999999998</v>
      </c>
      <c r="BM7" s="39">
        <v>312.58</v>
      </c>
      <c r="BN7" s="39">
        <v>314.87</v>
      </c>
      <c r="BO7" s="39">
        <v>270.45999999999998</v>
      </c>
      <c r="BP7" s="39">
        <v>98.07</v>
      </c>
      <c r="BQ7" s="39">
        <v>102.14</v>
      </c>
      <c r="BR7" s="39">
        <v>101.02</v>
      </c>
      <c r="BS7" s="39">
        <v>101.26</v>
      </c>
      <c r="BT7" s="39">
        <v>101.83</v>
      </c>
      <c r="BU7" s="39">
        <v>105.21</v>
      </c>
      <c r="BV7" s="39">
        <v>105.71</v>
      </c>
      <c r="BW7" s="39">
        <v>106.01</v>
      </c>
      <c r="BX7" s="39">
        <v>104.57</v>
      </c>
      <c r="BY7" s="39">
        <v>103.54</v>
      </c>
      <c r="BZ7" s="39">
        <v>103.91</v>
      </c>
      <c r="CA7" s="39">
        <v>202.63</v>
      </c>
      <c r="CB7" s="39">
        <v>194.86</v>
      </c>
      <c r="CC7" s="39">
        <v>197.49</v>
      </c>
      <c r="CD7" s="39">
        <v>198.13</v>
      </c>
      <c r="CE7" s="39">
        <v>198.2</v>
      </c>
      <c r="CF7" s="39">
        <v>162.59</v>
      </c>
      <c r="CG7" s="39">
        <v>162.15</v>
      </c>
      <c r="CH7" s="39">
        <v>162.24</v>
      </c>
      <c r="CI7" s="39">
        <v>165.47</v>
      </c>
      <c r="CJ7" s="39">
        <v>167.46</v>
      </c>
      <c r="CK7" s="39">
        <v>167.11</v>
      </c>
      <c r="CL7" s="39">
        <v>72.63</v>
      </c>
      <c r="CM7" s="39">
        <v>71.16</v>
      </c>
      <c r="CN7" s="39">
        <v>70.23</v>
      </c>
      <c r="CO7" s="39">
        <v>70.06</v>
      </c>
      <c r="CP7" s="39">
        <v>70.42</v>
      </c>
      <c r="CQ7" s="39">
        <v>59.17</v>
      </c>
      <c r="CR7" s="39">
        <v>59.34</v>
      </c>
      <c r="CS7" s="39">
        <v>59.11</v>
      </c>
      <c r="CT7" s="39">
        <v>59.74</v>
      </c>
      <c r="CU7" s="39">
        <v>59.46</v>
      </c>
      <c r="CV7" s="39">
        <v>60.27</v>
      </c>
      <c r="CW7" s="39">
        <v>79.67</v>
      </c>
      <c r="CX7" s="39">
        <v>81.59</v>
      </c>
      <c r="CY7" s="39">
        <v>82.69</v>
      </c>
      <c r="CZ7" s="39">
        <v>82.95</v>
      </c>
      <c r="DA7" s="39">
        <v>82.65</v>
      </c>
      <c r="DB7" s="39">
        <v>87.6</v>
      </c>
      <c r="DC7" s="39">
        <v>87.74</v>
      </c>
      <c r="DD7" s="39">
        <v>87.91</v>
      </c>
      <c r="DE7" s="39">
        <v>87.28</v>
      </c>
      <c r="DF7" s="39">
        <v>87.41</v>
      </c>
      <c r="DG7" s="39">
        <v>89.92</v>
      </c>
      <c r="DH7" s="39">
        <v>41.72</v>
      </c>
      <c r="DI7" s="39">
        <v>43.48</v>
      </c>
      <c r="DJ7" s="39">
        <v>45.52</v>
      </c>
      <c r="DK7" s="39">
        <v>47.26</v>
      </c>
      <c r="DL7" s="39">
        <v>48.7</v>
      </c>
      <c r="DM7" s="39">
        <v>45.25</v>
      </c>
      <c r="DN7" s="39">
        <v>46.27</v>
      </c>
      <c r="DO7" s="39">
        <v>46.88</v>
      </c>
      <c r="DP7" s="39">
        <v>46.94</v>
      </c>
      <c r="DQ7" s="39">
        <v>47.62</v>
      </c>
      <c r="DR7" s="39">
        <v>48.85</v>
      </c>
      <c r="DS7" s="39">
        <v>0.54</v>
      </c>
      <c r="DT7" s="39">
        <v>0.91</v>
      </c>
      <c r="DU7" s="39">
        <v>1.4</v>
      </c>
      <c r="DV7" s="39">
        <v>2.54</v>
      </c>
      <c r="DW7" s="39">
        <v>5.69</v>
      </c>
      <c r="DX7" s="39">
        <v>10.71</v>
      </c>
      <c r="DY7" s="39">
        <v>10.93</v>
      </c>
      <c r="DZ7" s="39">
        <v>13.39</v>
      </c>
      <c r="EA7" s="39">
        <v>14.48</v>
      </c>
      <c r="EB7" s="39">
        <v>16.27</v>
      </c>
      <c r="EC7" s="39">
        <v>17.8</v>
      </c>
      <c r="ED7" s="39">
        <v>0.66</v>
      </c>
      <c r="EE7" s="39">
        <v>0.33</v>
      </c>
      <c r="EF7" s="39">
        <v>0.26</v>
      </c>
      <c r="EG7" s="39">
        <v>0.82</v>
      </c>
      <c r="EH7" s="39">
        <v>0.05</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墨谷 薫</cp:lastModifiedBy>
  <cp:lastPrinted>2020-01-21T05:38:42Z</cp:lastPrinted>
  <dcterms:created xsi:type="dcterms:W3CDTF">2019-12-05T04:11:31Z</dcterms:created>
  <dcterms:modified xsi:type="dcterms:W3CDTF">2020-01-21T05:38:45Z</dcterms:modified>
  <cp:category/>
</cp:coreProperties>
</file>