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5財政担当\R3（2021）\④公営企業\02 公営企業決算統計\19 公営企業に係る経営比較分析表（令和２年度決算）の分析等について\07 県HP公開\7下水（小規模、特地）\"/>
    </mc:Choice>
  </mc:AlternateContent>
  <workbookProtection workbookAlgorithmName="SHA-512" workbookHashValue="R3qtq7ci00DTGlZACtmVAGyIrzIoioG/WCxmOkSjKg2is0d7I8VS+R/NWUIMcX7b4UJdl/1GBU/xjDbEVrYkDw==" workbookSaltValue="Rt21BbScIFWRDg1NGgVMJg==" workbookSpinCount="100000" lockStructure="1"/>
  <bookViews>
    <workbookView xWindow="0" yWindow="0" windowWidth="28800" windowHeight="118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<sst xmlns="http://schemas.openxmlformats.org/spreadsheetml/2006/main" count="325" uniqueCount="117">
  <si>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</si>
  <si>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</si>
  <si>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</si>
  <si>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</si>
  <si>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</si>
  <si>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</si>
  <si>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</si>
  <si>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</si>
  <si>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</si>
  <si>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</si>
  <si>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</si>
  <si>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</si>
  <si>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</si>
  <si>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</si>
  <si>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</si>
  <si>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</si>
  <si>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</si>
  <si>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</si>
  <si>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</si>
  <si>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</si>
  <si>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</si>
  <si>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</si>
  <si>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</si>
  <si>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</si>
  <si>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</si>
  <si>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</si>
  <si>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</si>
  <si>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</si>
  <si>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</si>
  <si>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</si>
  <si>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</si>
  <si>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</si>
  <si>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</si>
  <si>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</si>
  <si>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</si>
  <si>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</si>
  <si>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</si>
  <si>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</si>
  <si>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</si>
  <si>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</si>
  <si>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</si>
  <si>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</si>
  <si>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</si>
  <si>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</si>
  <si>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</si>
  <si>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</si>
  <si>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</si>
  <si>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</si>
  <si>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</si>
  <si>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</si>
  <si>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</si>
  <si>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</si>
  <si>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</si>
  <si>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</si>
  <si>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</si>
  <si>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</si>
  <si>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</si>
  <si>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</si>
  <si>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</si>
  <si>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</si>
  <si>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</si>
  <si>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</si>
  <si>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</si>
  <si>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</si>
  <si>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</si>
  <si>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</si>
  <si>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</si>
  <si>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</si>
  <si>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</si>
  <si>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</si>
  <si>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</si>
  <si>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</si>
  <si>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</si>
  <si>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</si>
  <si>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</si>
  <si>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</si>
  <si>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</si>
  <si>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</si>
  <si>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</si>
  <si>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</si>
  <si>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</si>
  <si>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</si>
  <si>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</si>
  <si>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</si>
  <si>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</si>
  <si>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</si>
  <si>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</si>
  <si>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</si>
  <si>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</si>
  <si>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</si>
  <si>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</si>
  <si>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</si>
  <si>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</si>
  <si>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</si>
  <si>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</si>
  <si>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</si>
  <si>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大田原市</t>
  </si>
  <si>
    <t>法適用</t>
  </si>
  <si>
    <t>下水道事業</t>
  </si>
  <si>
    <t>特定地域生活排水処理</t>
  </si>
  <si>
    <t>K2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</si>
  <si>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</si>
  <si>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</si>
  <si>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</si>
  <si>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</si>
  <si>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</si>
  <si>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</si>
  <si>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</si>
  <si>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</si>
  <si>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</si>
  <si>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</si>
  <si>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</si>
  <si>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</si>
  <si>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</si>
  <si>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令和２年度より、地方公営企業法を適用したため、前年度以前のデータはありません。
　①有形固定資産減価償却率は、公営企業会計に移行して間もないため、類似団体平均値を下回る状況であります。
　②管渠老朽化率、③管渠改善率は、合併処理浄化槽のため、該当はありません。
　</t>
    <rPh sb="43" eb="45">
      <t>ユウケイ</t>
    </rPh>
    <rPh sb="45" eb="47">
      <t>コテイ</t>
    </rPh>
    <rPh sb="47" eb="49">
      <t>シサン</t>
    </rPh>
    <rPh sb="49" eb="51">
      <t>ゲンカ</t>
    </rPh>
    <rPh sb="51" eb="53">
      <t>ショウキャク</t>
    </rPh>
    <rPh sb="53" eb="54">
      <t>リツ</t>
    </rPh>
    <rPh sb="56" eb="58">
      <t>コウエイ</t>
    </rPh>
    <rPh sb="58" eb="60">
      <t>キギョウ</t>
    </rPh>
    <rPh sb="60" eb="62">
      <t>カイケイ</t>
    </rPh>
    <rPh sb="63" eb="65">
      <t>イコウ</t>
    </rPh>
    <rPh sb="67" eb="68">
      <t>マ</t>
    </rPh>
    <rPh sb="74" eb="76">
      <t>ルイジ</t>
    </rPh>
    <rPh sb="76" eb="78">
      <t>ダンタイ</t>
    </rPh>
    <rPh sb="78" eb="81">
      <t>ヘイキンチ</t>
    </rPh>
    <rPh sb="82" eb="84">
      <t>シタマワ</t>
    </rPh>
    <rPh sb="85" eb="87">
      <t>ジョウキョウ</t>
    </rPh>
    <rPh sb="96" eb="98">
      <t>カンキョ</t>
    </rPh>
    <rPh sb="98" eb="101">
      <t>ロウキュウカ</t>
    </rPh>
    <rPh sb="101" eb="102">
      <t>リツ</t>
    </rPh>
    <rPh sb="111" eb="113">
      <t>ガッペイ</t>
    </rPh>
    <rPh sb="113" eb="115">
      <t>ショリ</t>
    </rPh>
    <rPh sb="115" eb="118">
      <t>ジョウカソウ</t>
    </rPh>
    <rPh sb="122" eb="124">
      <t>ガイトウ</t>
    </rPh>
    <phoneticPr fontId="16"/>
  </si>
  <si>
    <t>　本市の特定地域生活排水処理事業は、平成１３年から事業を開始し、古い物で設置から約２０年経過します。総合償却による浄化槽の耐用年数は２８年ですので、経年劣化による修繕費用が増加する見込みですが、使用料だけでは賄えておらず、一般会計からの繰入金によって事業を運営している状態です。使用料は定額制となっており、使用料の増収を見込むことは難しいため、使用料改定を検討しなければなりません。
　本事業のサービスを安定的・持続的に提供するために、経営基盤の強化を図ってまいります。</t>
    <rPh sb="1" eb="3">
      <t>ホンシ</t>
    </rPh>
    <rPh sb="4" eb="14">
      <t>トクテイチイキセイカツハイスイショリ</t>
    </rPh>
    <rPh sb="14" eb="16">
      <t>ジギョウ</t>
    </rPh>
    <rPh sb="18" eb="20">
      <t>ヘイセイ</t>
    </rPh>
    <rPh sb="22" eb="23">
      <t>ネン</t>
    </rPh>
    <rPh sb="25" eb="27">
      <t>ジギョウ</t>
    </rPh>
    <rPh sb="28" eb="30">
      <t>カイシ</t>
    </rPh>
    <rPh sb="32" eb="33">
      <t>フル</t>
    </rPh>
    <rPh sb="34" eb="35">
      <t>モノ</t>
    </rPh>
    <rPh sb="36" eb="38">
      <t>セッチ</t>
    </rPh>
    <rPh sb="40" eb="41">
      <t>ヤク</t>
    </rPh>
    <rPh sb="43" eb="44">
      <t>ネン</t>
    </rPh>
    <rPh sb="44" eb="46">
      <t>ケイカ</t>
    </rPh>
    <rPh sb="50" eb="52">
      <t>ソウゴウ</t>
    </rPh>
    <rPh sb="52" eb="54">
      <t>ショウキャク</t>
    </rPh>
    <rPh sb="57" eb="60">
      <t>ジョウカソウ</t>
    </rPh>
    <rPh sb="61" eb="63">
      <t>タイヨウ</t>
    </rPh>
    <rPh sb="63" eb="65">
      <t>ネンスウ</t>
    </rPh>
    <rPh sb="68" eb="69">
      <t>ネン</t>
    </rPh>
    <rPh sb="74" eb="76">
      <t>ケイネン</t>
    </rPh>
    <rPh sb="76" eb="78">
      <t>レッカ</t>
    </rPh>
    <rPh sb="81" eb="83">
      <t>シュウゼン</t>
    </rPh>
    <rPh sb="83" eb="84">
      <t>ヒ</t>
    </rPh>
    <rPh sb="84" eb="85">
      <t>ヨウ</t>
    </rPh>
    <rPh sb="86" eb="88">
      <t>ゾウカ</t>
    </rPh>
    <rPh sb="90" eb="92">
      <t>ミコ</t>
    </rPh>
    <rPh sb="97" eb="100">
      <t>シヨウリョウ</t>
    </rPh>
    <rPh sb="104" eb="105">
      <t>マカナ</t>
    </rPh>
    <rPh sb="111" eb="115">
      <t>イッパンカイケイ</t>
    </rPh>
    <rPh sb="118" eb="120">
      <t>クリイレ</t>
    </rPh>
    <rPh sb="120" eb="121">
      <t>キン</t>
    </rPh>
    <rPh sb="125" eb="127">
      <t>ジギョウ</t>
    </rPh>
    <rPh sb="128" eb="130">
      <t>ウンエイ</t>
    </rPh>
    <rPh sb="134" eb="136">
      <t>ジョウタイ</t>
    </rPh>
    <rPh sb="139" eb="142">
      <t>シヨウリョウ</t>
    </rPh>
    <rPh sb="143" eb="145">
      <t>テイガク</t>
    </rPh>
    <rPh sb="145" eb="146">
      <t>セイ</t>
    </rPh>
    <rPh sb="153" eb="156">
      <t>シヨウリョウ</t>
    </rPh>
    <rPh sb="157" eb="159">
      <t>ゾウシュウ</t>
    </rPh>
    <rPh sb="160" eb="162">
      <t>ミコ</t>
    </rPh>
    <rPh sb="166" eb="167">
      <t>ムズカ</t>
    </rPh>
    <rPh sb="172" eb="175">
      <t>シヨウリョウ</t>
    </rPh>
    <rPh sb="175" eb="177">
      <t>カイテイ</t>
    </rPh>
    <rPh sb="178" eb="180">
      <t>ケントウ</t>
    </rPh>
    <rPh sb="202" eb="204">
      <t>アンテイ</t>
    </rPh>
    <rPh sb="204" eb="205">
      <t>テキ</t>
    </rPh>
    <rPh sb="206" eb="209">
      <t>ジゾクテキ</t>
    </rPh>
    <rPh sb="210" eb="212">
      <t>テイキョウ</t>
    </rPh>
    <rPh sb="218" eb="220">
      <t>ケイエイ</t>
    </rPh>
    <rPh sb="220" eb="222">
      <t>キバン</t>
    </rPh>
    <rPh sb="223" eb="225">
      <t>キョウカ</t>
    </rPh>
    <rPh sb="226" eb="227">
      <t>ハカ</t>
    </rPh>
    <phoneticPr fontId="4"/>
  </si>
  <si>
    <t>　令和２年度より、地方公営企業法を適用したため、前年度以前のデータはありません。
　①経常収支比率は、100％を上回り、類似団体平均値を上回る状況でありますが、使用料収入で経費全額を賄えず、繰入金に依存している状況で、基準外繰入金をいかに減らしていくかが今後の課題であります。
　②累積欠損金は、発生していません。
　③流動比率は、類似団体平均値を下回る状況であり、使用料が定額制で、企業債の償還金が増加していくことから、今後下降していくと思われます。
　④企業債残高対事業規模比率は、使用料が定額制で、企業債の償還金が増加していくことから、今後上昇していくと思われます。
　⑤経費回収率は、100％未満であり、使用料で汚水処理費を賄えていない状況でありますので、経費削減や使用料の見直しが検討課題であります。
　⑥汚水処理原価は、類似団体平均値を下回る状況でありますが、経費回収率が100％未満でありますので、更なる経費削減が必要となります。
　⑦施設利用率は、施設処理能力に見合う処理水量が無いため、類似団体平均値を下回っています。
　⑧水洗化率は、この事業では現在処理区域内人口に対して、合併処理浄化槽が全戸に設置されているため、100％となっております。</t>
    <rPh sb="0" eb="2">
      <t>レイワ</t>
    </rPh>
    <rPh sb="3" eb="5">
      <t>ネンド</t>
    </rPh>
    <rPh sb="42" eb="44">
      <t>ケイジョウ</t>
    </rPh>
    <rPh sb="55" eb="56">
      <t>ウエ</t>
    </rPh>
    <rPh sb="59" eb="61">
      <t>ルイジ</t>
    </rPh>
    <rPh sb="61" eb="63">
      <t>ダンタイ</t>
    </rPh>
    <rPh sb="63" eb="66">
      <t>ヘイキンチ</t>
    </rPh>
    <rPh sb="68" eb="70">
      <t>ウワマワ</t>
    </rPh>
    <rPh sb="71" eb="73">
      <t>ジョウキョウ</t>
    </rPh>
    <rPh sb="82" eb="84">
      <t>シュウニュウ</t>
    </rPh>
    <rPh sb="90" eb="91">
      <t>マカナ</t>
    </rPh>
    <rPh sb="94" eb="96">
      <t>クリイレ</t>
    </rPh>
    <rPh sb="98" eb="100">
      <t>イゾン</t>
    </rPh>
    <rPh sb="104" eb="106">
      <t>ジョウキョウ</t>
    </rPh>
    <rPh sb="108" eb="110">
      <t>キジュン</t>
    </rPh>
    <rPh sb="110" eb="111">
      <t>ガイ</t>
    </rPh>
    <rPh sb="111" eb="113">
      <t>クリイレ</t>
    </rPh>
    <rPh sb="113" eb="114">
      <t>キン</t>
    </rPh>
    <rPh sb="118" eb="119">
      <t>ヘ</t>
    </rPh>
    <rPh sb="126" eb="128">
      <t>コンゴ</t>
    </rPh>
    <rPh sb="129" eb="131">
      <t>カダイ</t>
    </rPh>
    <rPh sb="140" eb="142">
      <t>ルイセキ</t>
    </rPh>
    <rPh sb="142" eb="144">
      <t>ケッソン</t>
    </rPh>
    <rPh sb="144" eb="145">
      <t>キン</t>
    </rPh>
    <rPh sb="147" eb="149">
      <t>ハッセイ</t>
    </rPh>
    <rPh sb="159" eb="161">
      <t>リュウドウ</t>
    </rPh>
    <rPh sb="161" eb="163">
      <t>ヒリツ</t>
    </rPh>
    <rPh sb="167" eb="169">
      <t>ダンタイ</t>
    </rPh>
    <rPh sb="169" eb="172">
      <t>ヘイキンチ</t>
    </rPh>
    <rPh sb="173" eb="175">
      <t>シタマワ</t>
    </rPh>
    <rPh sb="176" eb="178">
      <t>ジョウキョウ</t>
    </rPh>
    <rPh sb="193" eb="194">
      <t>サイ</t>
    </rPh>
    <rPh sb="195" eb="197">
      <t>ショウカン</t>
    </rPh>
    <rPh sb="198" eb="199">
      <t>キン</t>
    </rPh>
    <rPh sb="200" eb="202">
      <t>ゾウカ</t>
    </rPh>
    <rPh sb="210" eb="212">
      <t>コンゴ</t>
    </rPh>
    <rPh sb="213" eb="215">
      <t>カコウ</t>
    </rPh>
    <rPh sb="219" eb="220">
      <t>オモ</t>
    </rPh>
    <rPh sb="228" eb="230">
      <t>キギョウ</t>
    </rPh>
    <rPh sb="230" eb="231">
      <t>サイ</t>
    </rPh>
    <rPh sb="231" eb="233">
      <t>ザンダカ</t>
    </rPh>
    <rPh sb="233" eb="234">
      <t>タイ</t>
    </rPh>
    <rPh sb="234" eb="236">
      <t>ジギョウ</t>
    </rPh>
    <rPh sb="236" eb="238">
      <t>キボ</t>
    </rPh>
    <rPh sb="238" eb="240">
      <t>ヒリツ</t>
    </rPh>
    <rPh sb="271" eb="273">
      <t>コンゴ</t>
    </rPh>
    <rPh sb="273" eb="275">
      <t>ジョウショウ</t>
    </rPh>
    <rPh sb="279" eb="280">
      <t>オモ</t>
    </rPh>
    <rPh sb="288" eb="290">
      <t>ケイヒ</t>
    </rPh>
    <rPh sb="290" eb="292">
      <t>カイシュウ</t>
    </rPh>
    <rPh sb="292" eb="293">
      <t>リツ</t>
    </rPh>
    <rPh sb="300" eb="302">
      <t>ミマン</t>
    </rPh>
    <rPh sb="306" eb="309">
      <t>シヨウリョウ</t>
    </rPh>
    <rPh sb="310" eb="312">
      <t>オスイ</t>
    </rPh>
    <rPh sb="312" eb="314">
      <t>ショリ</t>
    </rPh>
    <rPh sb="314" eb="315">
      <t>ヒ</t>
    </rPh>
    <rPh sb="316" eb="317">
      <t>マカナ</t>
    </rPh>
    <rPh sb="322" eb="324">
      <t>ジョウキョウ</t>
    </rPh>
    <rPh sb="332" eb="334">
      <t>ケイヒ</t>
    </rPh>
    <rPh sb="334" eb="336">
      <t>サクゲン</t>
    </rPh>
    <rPh sb="337" eb="340">
      <t>シヨウリョウ</t>
    </rPh>
    <rPh sb="341" eb="343">
      <t>ミナオ</t>
    </rPh>
    <rPh sb="345" eb="347">
      <t>ケントウ</t>
    </rPh>
    <rPh sb="347" eb="349">
      <t>カダイ</t>
    </rPh>
    <rPh sb="370" eb="373">
      <t>ヘイキンチ</t>
    </rPh>
    <rPh sb="386" eb="388">
      <t>ケイヒ</t>
    </rPh>
    <rPh sb="388" eb="390">
      <t>カイシュウ</t>
    </rPh>
    <rPh sb="390" eb="391">
      <t>リツ</t>
    </rPh>
    <rPh sb="395" eb="398">
      <t>パーセントミマン</t>
    </rPh>
    <rPh sb="406" eb="407">
      <t>サラ</t>
    </rPh>
    <rPh sb="409" eb="411">
      <t>ケイヒ</t>
    </rPh>
    <rPh sb="411" eb="413">
      <t>サクゲン</t>
    </rPh>
    <rPh sb="414" eb="416">
      <t>ヒツヨウ</t>
    </rPh>
    <rPh sb="432" eb="434">
      <t>シセツ</t>
    </rPh>
    <rPh sb="434" eb="436">
      <t>ショリ</t>
    </rPh>
    <rPh sb="436" eb="438">
      <t>ノウリョク</t>
    </rPh>
    <rPh sb="439" eb="441">
      <t>ミア</t>
    </rPh>
    <rPh sb="447" eb="448">
      <t>ナ</t>
    </rPh>
    <rPh sb="452" eb="456">
      <t>ルイジダンタイ</t>
    </rPh>
    <rPh sb="456" eb="459">
      <t>ヘイキンチ</t>
    </rPh>
    <rPh sb="460" eb="462">
      <t>シタマワ</t>
    </rPh>
    <rPh sb="479" eb="481">
      <t>ジギョウ</t>
    </rPh>
    <rPh sb="483" eb="485">
      <t>ゲンザイ</t>
    </rPh>
    <rPh sb="485" eb="490">
      <t>ショリクイキナイ</t>
    </rPh>
    <rPh sb="490" eb="492">
      <t>ジンコウ</t>
    </rPh>
    <rPh sb="493" eb="494">
      <t>タイ</t>
    </rPh>
    <rPh sb="497" eb="499">
      <t>ガッペイ</t>
    </rPh>
    <rPh sb="499" eb="501">
      <t>ショリ</t>
    </rPh>
    <rPh sb="501" eb="504">
      <t>ジョウカソウ</t>
    </rPh>
    <rPh sb="505" eb="507">
      <t>ゼンコ</t>
    </rPh>
    <rPh sb="508" eb="510">
      <t>セッチ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</si>
</sst>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sz val="6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0" quotePrefix="1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6-478B-BEAD-87FC74BCB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F6-478B-BEAD-87FC74BCB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45.62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6-4CD2-BAC8-F69306774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E6-4CD2-BAC8-F69306774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DF-4296-9EEA-4DA2D4587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DF-4296-9EEA-4DA2D4587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A-4EA7-BFDB-9C6A43392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99.03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0A-4EA7-BFDB-9C6A43392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4.9400000000000004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CC-4C00-BB3B-8568832E7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CC-4C00-BB3B-8568832E7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7-4AC2-9833-5E7898EF7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57-4AC2-9833-5E7898EF7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2-4BF7-8AC3-0E2C7AD69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74.239999999999995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02-4BF7-8AC3-0E2C7AD69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98.21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B5-4F8D-BD7B-9122FD3BA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B5-4F8D-BD7B-9122FD3BA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D-4954-84BF-56183EA9A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4D-4954-84BF-56183EA9A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82.32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2-42B2-828F-A3B1A3D8B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42-42B2-828F-A3B1A3D8B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265.22000000000003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E-41FA-B826-8ACEA3850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3E-41FA-B826-8ACEA3850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栃木県　大田原市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特定地域生活排水処理</v>
      </c>
      <c r="Q8" s="49"/>
      <c r="R8" s="49"/>
      <c r="S8" s="49"/>
      <c r="T8" s="49"/>
      <c r="U8" s="49"/>
      <c r="V8" s="49"/>
      <c r="W8" s="49" t="str">
        <f>データ!L6</f>
        <v>K2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70482</v>
      </c>
      <c r="AM8" s="51"/>
      <c r="AN8" s="51"/>
      <c r="AO8" s="51"/>
      <c r="AP8" s="51"/>
      <c r="AQ8" s="51"/>
      <c r="AR8" s="51"/>
      <c r="AS8" s="51"/>
      <c r="AT8" s="46">
        <f>データ!T6</f>
        <v>354.36</v>
      </c>
      <c r="AU8" s="46"/>
      <c r="AV8" s="46"/>
      <c r="AW8" s="46"/>
      <c r="AX8" s="46"/>
      <c r="AY8" s="46"/>
      <c r="AZ8" s="46"/>
      <c r="BA8" s="46"/>
      <c r="BB8" s="46">
        <f>データ!U6</f>
        <v>198.9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34.89</v>
      </c>
      <c r="J10" s="46"/>
      <c r="K10" s="46"/>
      <c r="L10" s="46"/>
      <c r="M10" s="46"/>
      <c r="N10" s="46"/>
      <c r="O10" s="46"/>
      <c r="P10" s="46">
        <f>データ!P6</f>
        <v>6.63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4125</v>
      </c>
      <c r="AE10" s="51"/>
      <c r="AF10" s="51"/>
      <c r="AG10" s="51"/>
      <c r="AH10" s="51"/>
      <c r="AI10" s="51"/>
      <c r="AJ10" s="51"/>
      <c r="AK10" s="2"/>
      <c r="AL10" s="51">
        <f>データ!V6</f>
        <v>4667</v>
      </c>
      <c r="AM10" s="51"/>
      <c r="AN10" s="51"/>
      <c r="AO10" s="51"/>
      <c r="AP10" s="51"/>
      <c r="AQ10" s="51"/>
      <c r="AR10" s="51"/>
      <c r="AS10" s="51"/>
      <c r="AT10" s="46">
        <f>データ!W6</f>
        <v>164.57</v>
      </c>
      <c r="AU10" s="46"/>
      <c r="AV10" s="46"/>
      <c r="AW10" s="46"/>
      <c r="AX10" s="46"/>
      <c r="AY10" s="46"/>
      <c r="AZ10" s="46"/>
      <c r="BA10" s="46"/>
      <c r="BB10" s="46">
        <f>データ!X6</f>
        <v>28.36</v>
      </c>
      <c r="BC10" s="46"/>
      <c r="BD10" s="46"/>
      <c r="BE10" s="46"/>
      <c r="BF10" s="46"/>
      <c r="BG10" s="46"/>
      <c r="BH10" s="46"/>
      <c r="BI10" s="46"/>
      <c r="BJ10" s="2"/>
      <c r="BK10" s="2"/>
      <c r="BL10" s="76" t="s">
        <v>22</v>
      </c>
      <c r="BM10" s="77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8" t="s">
        <v>24</v>
      </c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ht="13.5" customHeight="1" x14ac:dyDescent="0.15">
      <c r="A14" s="2"/>
      <c r="B14" s="80" t="s">
        <v>25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7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7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4" t="s">
        <v>27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7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7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7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7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7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7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4" t="s">
        <v>29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0" t="s">
        <v>115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【98.17】</v>
      </c>
      <c r="F85" s="26" t="str">
        <f>データ!AT6</f>
        <v>【92.20】</v>
      </c>
      <c r="G85" s="26" t="str">
        <f>データ!BE6</f>
        <v>【106.38】</v>
      </c>
      <c r="H85" s="26" t="str">
        <f>データ!BP6</f>
        <v>【314.13】</v>
      </c>
      <c r="I85" s="26" t="str">
        <f>データ!CA6</f>
        <v>【58.42】</v>
      </c>
      <c r="J85" s="26" t="str">
        <f>データ!CL6</f>
        <v>【282.28】</v>
      </c>
      <c r="K85" s="26" t="str">
        <f>データ!CW6</f>
        <v>【57.83】</v>
      </c>
      <c r="L85" s="26" t="str">
        <f>データ!DH6</f>
        <v>【77.67】</v>
      </c>
      <c r="M85" s="26" t="str">
        <f>データ!DS6</f>
        <v>【15.64】</v>
      </c>
      <c r="N85" s="26" t="str">
        <f>データ!ED6</f>
        <v>【-】</v>
      </c>
      <c r="O85" s="26" t="str">
        <f>データ!EO6</f>
        <v>【-】</v>
      </c>
    </row>
  </sheetData>
  <sheetProtection algorithmName="SHA-512" hashValue="BoweztfiamYggycQ5R/dUvLGgF67JpZ0DlAAsRlsClJYs9bVrNIlkkFUDY95QKGxBhz0HQuJJAXcgoh6r9QHuQ==" saltValue="rrf1TXh8Nj7tu0JPvRly0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" right="0.196850393700787" top="0.196850393700787" bottom="0.196850393700787" header="0.196850393700787" footer="0.196850393700787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84" t="s">
        <v>52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/>
      <c r="Y3" s="90" t="s">
        <v>53</v>
      </c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 t="s">
        <v>54</v>
      </c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7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9"/>
      <c r="Y4" s="83" t="s">
        <v>56</v>
      </c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 t="s">
        <v>57</v>
      </c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 t="s">
        <v>58</v>
      </c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 t="s">
        <v>59</v>
      </c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 t="s">
        <v>60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 t="s">
        <v>61</v>
      </c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 t="s">
        <v>62</v>
      </c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 t="s">
        <v>63</v>
      </c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 t="s">
        <v>64</v>
      </c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 t="s">
        <v>65</v>
      </c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 t="s">
        <v>66</v>
      </c>
      <c r="EF4" s="83"/>
      <c r="EG4" s="83"/>
      <c r="EH4" s="83"/>
      <c r="EI4" s="83"/>
      <c r="EJ4" s="83"/>
      <c r="EK4" s="83"/>
      <c r="EL4" s="83"/>
      <c r="EM4" s="83"/>
      <c r="EN4" s="83"/>
      <c r="EO4" s="83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92100</v>
      </c>
      <c r="D6" s="33">
        <f t="shared" si="3"/>
        <v>46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栃木県　大田原市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>
        <f t="shared" si="3"/>
        <v>34.89</v>
      </c>
      <c r="P6" s="34">
        <f t="shared" si="3"/>
        <v>6.63</v>
      </c>
      <c r="Q6" s="34">
        <f t="shared" si="3"/>
        <v>100</v>
      </c>
      <c r="R6" s="34">
        <f t="shared" si="3"/>
        <v>4125</v>
      </c>
      <c r="S6" s="34">
        <f t="shared" si="3"/>
        <v>70482</v>
      </c>
      <c r="T6" s="34">
        <f t="shared" si="3"/>
        <v>354.36</v>
      </c>
      <c r="U6" s="34">
        <f t="shared" si="3"/>
        <v>198.9</v>
      </c>
      <c r="V6" s="34">
        <f t="shared" si="3"/>
        <v>4667</v>
      </c>
      <c r="W6" s="34">
        <f t="shared" si="3"/>
        <v>164.57</v>
      </c>
      <c r="X6" s="34">
        <f t="shared" si="3"/>
        <v>28.36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101.44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99.03</v>
      </c>
      <c r="AI6" s="34" t="str">
        <f>IF(AI7="","",IF(AI7="-","【-】","【"&amp;SUBSTITUTE(TEXT(AI7,"#,##0.00"),"-","△")&amp;"】"))</f>
        <v>【98.17】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74.239999999999995</v>
      </c>
      <c r="AT6" s="34" t="str">
        <f>IF(AT7="","",IF(AT7="-","【-】","【"&amp;SUBSTITUTE(TEXT(AT7,"#,##0.00"),"-","△")&amp;"】"))</f>
        <v>【92.20】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98.21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100.47</v>
      </c>
      <c r="BE6" s="34" t="str">
        <f>IF(BE7="","",IF(BE7="-","【-】","【"&amp;SUBSTITUTE(TEXT(BE7,"#,##0.00"),"-","△")&amp;"】"))</f>
        <v>【106.38】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298.31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294.27</v>
      </c>
      <c r="BP6" s="34" t="str">
        <f>IF(BP7="","",IF(BP7="-","【-】","【"&amp;SUBSTITUTE(TEXT(BP7,"#,##0.00"),"-","△")&amp;"】"))</f>
        <v>【314.13】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82.32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60.59</v>
      </c>
      <c r="CA6" s="34" t="str">
        <f>IF(CA7="","",IF(CA7="-","【-】","【"&amp;SUBSTITUTE(TEXT(CA7,"#,##0.00"),"-","△")&amp;"】"))</f>
        <v>【58.42】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265.22000000000003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280.23</v>
      </c>
      <c r="CL6" s="34" t="str">
        <f>IF(CL7="","",IF(CL7="-","【-】","【"&amp;SUBSTITUTE(TEXT(CL7,"#,##0.00"),"-","△")&amp;"】"))</f>
        <v>【282.28】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45.62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58.19</v>
      </c>
      <c r="CW6" s="34" t="str">
        <f>IF(CW7="","",IF(CW7="-","【-】","【"&amp;SUBSTITUTE(TEXT(CW7,"#,##0.00"),"-","△")&amp;"】"))</f>
        <v>【57.83】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100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87.8</v>
      </c>
      <c r="DH6" s="34" t="str">
        <f>IF(DH7="","",IF(DH7="-","【-】","【"&amp;SUBSTITUTE(TEXT(DH7,"#,##0.00"),"-","△")&amp;"】"))</f>
        <v>【77.67】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4.9400000000000004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15.74</v>
      </c>
      <c r="DS6" s="34" t="str">
        <f>IF(DS7="","",IF(DS7="-","【-】","【"&amp;SUBSTITUTE(TEXT(DS7,"#,##0.00"),"-","△")&amp;"】"))</f>
        <v>【15.64】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5" t="str">
        <f t="shared" si="13"/>
        <v>-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 t="str">
        <f t="shared" si="13"/>
        <v>-</v>
      </c>
      <c r="ED6" s="34" t="str">
        <f>IF(ED7="","",IF(ED7="-","【-】","【"&amp;SUBSTITUTE(TEXT(ED7,"#,##0.00"),"-","△")&amp;"】"))</f>
        <v>【-】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8" s="36" customFormat="1" x14ac:dyDescent="0.15">
      <c r="A7" s="28"/>
      <c r="B7" s="37">
        <v>2020</v>
      </c>
      <c r="C7" s="37">
        <v>92100</v>
      </c>
      <c r="D7" s="37">
        <v>46</v>
      </c>
      <c r="E7" s="37">
        <v>18</v>
      </c>
      <c r="F7" s="37">
        <v>0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34.89</v>
      </c>
      <c r="P7" s="38">
        <v>6.63</v>
      </c>
      <c r="Q7" s="38">
        <v>100</v>
      </c>
      <c r="R7" s="38">
        <v>4125</v>
      </c>
      <c r="S7" s="38">
        <v>70482</v>
      </c>
      <c r="T7" s="38">
        <v>354.36</v>
      </c>
      <c r="U7" s="38">
        <v>198.9</v>
      </c>
      <c r="V7" s="38">
        <v>4667</v>
      </c>
      <c r="W7" s="38">
        <v>164.57</v>
      </c>
      <c r="X7" s="38">
        <v>28.36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101.44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99.03</v>
      </c>
      <c r="AI7" s="38">
        <v>98.17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74.239999999999995</v>
      </c>
      <c r="AT7" s="38">
        <v>92.2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98.21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100.47</v>
      </c>
      <c r="BE7" s="38">
        <v>106.38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298.31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294.27</v>
      </c>
      <c r="BP7" s="38">
        <v>314.13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82.32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60.59</v>
      </c>
      <c r="CA7" s="38">
        <v>58.42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265.22000000000003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280.23</v>
      </c>
      <c r="CL7" s="38">
        <v>282.27999999999997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45.62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58.19</v>
      </c>
      <c r="CW7" s="38">
        <v>57.83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100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87.8</v>
      </c>
      <c r="DH7" s="38">
        <v>77.67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4.9400000000000004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15.74</v>
      </c>
      <c r="DS7" s="38">
        <v>15.64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 t="s">
        <v>102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 t="s">
        <v>102</v>
      </c>
      <c r="ED7" s="38" t="s">
        <v>102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 t="s">
        <v>102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 t="s">
        <v>102</v>
      </c>
      <c r="EO7" s="38" t="s">
        <v>102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2022-01-14T02:06:30Z</cp:lastPrinted>
  <dcterms:created xsi:type="dcterms:W3CDTF">2021-12-03T07:38:49Z</dcterms:created>
  <dcterms:modified xsi:type="dcterms:W3CDTF">2022-02-23T04:55:42Z</dcterms:modified>
  <cp:category/>
</cp:coreProperties>
</file>