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Wifs101\市町村課\05財政担当\R4（2022）\④公営企業\02 公営企業決算統計\16 公営企業に係る経営比較分析表（令和３年度決算）の分析等について\07 県HP公開\７下水（小規模・特地）\"/>
    </mc:Choice>
  </mc:AlternateContent>
  <xr:revisionPtr revIDLastSave="0" documentId="13_ncr:1_{4059E25E-233E-4B87-BEEB-2BD825112A87}" xr6:coauthVersionLast="47" xr6:coauthVersionMax="47" xr10:uidLastSave="{00000000-0000-0000-0000-000000000000}"/>
  <workbookProtection workbookAlgorithmName="SHA-512" workbookHashValue="+gnqyv/pVBKWNpUpRW0Pbr0mNkBZci+sLaxw1fsr6FIy7TXBQEe632bxepyy3ej4DhDU28lV6sLG2yJLa+uuvw==" workbookSaltValue="uHcwRPsvhetmJw+6yvlVNg==" workbookSpinCount="100000" lockStructure="1"/>
  <bookViews>
    <workbookView xWindow="28680" yWindow="-1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AT8" i="4" s="1"/>
  <c r="S6" i="5"/>
  <c r="AL8" i="4" s="1"/>
  <c r="R6" i="5"/>
  <c r="AD10" i="4" s="1"/>
  <c r="Q6" i="5"/>
  <c r="P6" i="5"/>
  <c r="O6" i="5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I85" i="4"/>
  <c r="G85" i="4"/>
  <c r="F85" i="4"/>
  <c r="BB10" i="4"/>
  <c r="AL10" i="4"/>
  <c r="W10" i="4"/>
  <c r="P10" i="4"/>
  <c r="I10" i="4"/>
  <c r="B10" i="4"/>
  <c r="BB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<sst xmlns="http://schemas.openxmlformats.org/spreadsheetml/2006/main" count="307" uniqueCount="118">
  <si>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</si>
  <si>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</si>
  <si>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</si>
  <si>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</si>
  <si>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</si>
  <si>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</si>
  <si>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</si>
  <si>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</si>
  <si>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</si>
  <si>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</si>
  <si>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</si>
  <si>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</si>
  <si>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</si>
  <si>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</si>
  <si>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</si>
  <si>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</si>
  <si>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</si>
  <si>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</si>
  <si>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</si>
  <si>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</si>
  <si>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</si>
  <si>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</si>
  <si>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</si>
  <si>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</si>
  <si>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</si>
  <si>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</si>
  <si>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</si>
  <si>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</si>
  <si>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</si>
  <si>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</si>
  <si>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</si>
  <si>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</si>
  <si>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</si>
  <si>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</si>
  <si>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</si>
  <si>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</si>
  <si>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</si>
  <si>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</si>
  <si>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</si>
  <si>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</si>
  <si>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</si>
  <si>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</si>
  <si>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</si>
  <si>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</si>
  <si>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</si>
  <si>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</si>
  <si>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</si>
  <si>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</si>
  <si>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</si>
  <si>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</si>
  <si>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</si>
  <si>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</si>
  <si>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</si>
  <si>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</si>
  <si>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</si>
  <si>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</si>
  <si>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</si>
  <si>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</si>
  <si>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</si>
  <si>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</si>
  <si>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</si>
  <si>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</si>
  <si>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</si>
  <si>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</si>
  <si>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</si>
  <si>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</si>
  <si>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</si>
  <si>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</si>
  <si>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</si>
  <si>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</si>
  <si>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</si>
  <si>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</si>
  <si>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</si>
  <si>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</si>
  <si>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</si>
  <si>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</si>
  <si>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</si>
  <si>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</si>
  <si>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</si>
  <si>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</si>
  <si>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</si>
  <si>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</si>
  <si>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</si>
  <si>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</si>
  <si>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</si>
  <si>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</si>
  <si>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</si>
  <si>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</si>
  <si>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</si>
  <si>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</si>
  <si>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</si>
  <si>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</si>
  <si>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</si>
  <si>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</si>
  <si>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</si>
  <si>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</si>
  <si>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大田原市</t>
  </si>
  <si>
    <t>法適用</t>
  </si>
  <si>
    <t>下水道事業</t>
  </si>
  <si>
    <t>特定地域生活排水処理</t>
  </si>
  <si>
    <t>K2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</si>
  <si>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</si>
  <si>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</si>
  <si>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</si>
  <si>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</si>
  <si>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</si>
  <si>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</si>
  <si>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</si>
  <si>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</si>
  <si>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</si>
  <si>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</si>
  <si>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</si>
  <si>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</si>
  <si>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</si>
  <si>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</si>
  <si>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の特定地域生活排水処理事業は、平成１３年から事業を開始し、古い物で設置から約２０年経過します。総合償却による浄化槽の耐用年数は２８年ですので、経年劣化による修繕費用が増加する見込みですが、使用料だけでは賄えておらず、一般会計からの繰入金によって事業を運営している状態です。使用料は定額制となっており、使用料の増収を見込むことは難しいため、使用料改定を検討しなければなりません。
　本事業のサービスを安定的・持続的に提供するために、経営基盤の強化を図ってまいります。</t>
    <rPh sb="1" eb="3">
      <t>ホンシ</t>
    </rPh>
    <rPh sb="4" eb="14">
      <t>トクテイチイキセイカツハイスイショリ</t>
    </rPh>
    <rPh sb="14" eb="16">
      <t>ジギョウ</t>
    </rPh>
    <rPh sb="18" eb="20">
      <t>ヘイセイ</t>
    </rPh>
    <rPh sb="22" eb="23">
      <t>ネン</t>
    </rPh>
    <rPh sb="25" eb="27">
      <t>ジギョウ</t>
    </rPh>
    <rPh sb="28" eb="30">
      <t>カイシ</t>
    </rPh>
    <rPh sb="32" eb="33">
      <t>フル</t>
    </rPh>
    <rPh sb="34" eb="35">
      <t>モノ</t>
    </rPh>
    <rPh sb="36" eb="38">
      <t>セッチ</t>
    </rPh>
    <rPh sb="40" eb="41">
      <t>ヤク</t>
    </rPh>
    <rPh sb="43" eb="44">
      <t>ネン</t>
    </rPh>
    <rPh sb="44" eb="46">
      <t>ケイカ</t>
    </rPh>
    <rPh sb="50" eb="52">
      <t>ソウゴウ</t>
    </rPh>
    <rPh sb="52" eb="54">
      <t>ショウキャク</t>
    </rPh>
    <rPh sb="57" eb="60">
      <t>ジョウカソウ</t>
    </rPh>
    <rPh sb="61" eb="63">
      <t>タイヨウ</t>
    </rPh>
    <rPh sb="63" eb="65">
      <t>ネンスウ</t>
    </rPh>
    <rPh sb="68" eb="69">
      <t>ネン</t>
    </rPh>
    <rPh sb="74" eb="76">
      <t>ケイネン</t>
    </rPh>
    <rPh sb="76" eb="78">
      <t>レッカ</t>
    </rPh>
    <rPh sb="81" eb="83">
      <t>シュウゼン</t>
    </rPh>
    <rPh sb="83" eb="84">
      <t>ヒ</t>
    </rPh>
    <rPh sb="84" eb="85">
      <t>ヨウ</t>
    </rPh>
    <rPh sb="86" eb="88">
      <t>ゾウカ</t>
    </rPh>
    <rPh sb="90" eb="92">
      <t>ミコ</t>
    </rPh>
    <rPh sb="97" eb="100">
      <t>シヨウリョウ</t>
    </rPh>
    <rPh sb="104" eb="105">
      <t>マカナ</t>
    </rPh>
    <rPh sb="111" eb="115">
      <t>イッパンカイケイ</t>
    </rPh>
    <rPh sb="118" eb="120">
      <t>クリイレ</t>
    </rPh>
    <rPh sb="120" eb="121">
      <t>キン</t>
    </rPh>
    <rPh sb="125" eb="127">
      <t>ジギョウ</t>
    </rPh>
    <rPh sb="128" eb="130">
      <t>ウンエイ</t>
    </rPh>
    <rPh sb="134" eb="136">
      <t>ジョウタイ</t>
    </rPh>
    <rPh sb="139" eb="142">
      <t>シヨウリョウ</t>
    </rPh>
    <rPh sb="143" eb="145">
      <t>テイガク</t>
    </rPh>
    <rPh sb="145" eb="146">
      <t>セイ</t>
    </rPh>
    <rPh sb="153" eb="156">
      <t>シヨウリョウ</t>
    </rPh>
    <rPh sb="157" eb="159">
      <t>ゾウシュウ</t>
    </rPh>
    <rPh sb="160" eb="162">
      <t>ミコ</t>
    </rPh>
    <rPh sb="166" eb="167">
      <t>ムズカ</t>
    </rPh>
    <rPh sb="172" eb="175">
      <t>シヨウリョウ</t>
    </rPh>
    <rPh sb="175" eb="177">
      <t>カイテイ</t>
    </rPh>
    <rPh sb="178" eb="180">
      <t>ケントウ</t>
    </rPh>
    <rPh sb="202" eb="204">
      <t>アンテイ</t>
    </rPh>
    <rPh sb="204" eb="205">
      <t>テキ</t>
    </rPh>
    <rPh sb="206" eb="209">
      <t>ジゾクテキ</t>
    </rPh>
    <rPh sb="210" eb="212">
      <t>テイキョウ</t>
    </rPh>
    <rPh sb="218" eb="220">
      <t>ケイエイ</t>
    </rPh>
    <rPh sb="220" eb="222">
      <t>キバン</t>
    </rPh>
    <rPh sb="223" eb="225">
      <t>キョウカ</t>
    </rPh>
    <rPh sb="226" eb="227">
      <t>ハカ</t>
    </rPh>
    <phoneticPr fontId="4"/>
  </si>
  <si>
    <t>　令和２年度より、地方公営企業法を適用したため、令和元年度以前のデータはありません。
　①経常収支比率は、100％を上回り、類似団体平均値を上回る状況でありますが、使用料収入で経費全額を賄えず、繰入金に依存している状況で、基準外繰入金をいかに減らしていくかが今後の課題であります。
　②累積欠損金は、発生していません。
　③流動比率は、類似団体平均値を下回る状況であり、使用料が定額制で、企業債の償還金が増加していくことから、今後下降していくと思われます。
　④企業債残高対事業規模比率は、使用料が定額制で、企業債の償還金が増加していくことから、今後上昇していくと思われます。
　⑤経費回収率は、100％未満であり、使用料で汚水処理費を賄えていない状況でありますので、経費削減や使用料の見直しが検討課題であります。
　⑥汚水処理原価は、類似団体平均値を上回る状況で、経費回収率が100％未満でありますので、更なる経費削減が必要となります。
　⑦施設利用率は、施設処理能力に見合う処理水量が無いため、類似団体平均値を下回っています。
　⑧水洗化率は、この事業では現在処理区域内人口に対して、合併処理浄化槽が全戸に設置されているため、100％となっております。</t>
    <rPh sb="0" eb="2">
      <t>レイワ</t>
    </rPh>
    <rPh sb="3" eb="5">
      <t>ネンド</t>
    </rPh>
    <rPh sb="24" eb="27">
      <t>レイワガン</t>
    </rPh>
    <rPh sb="44" eb="46">
      <t>ケイジョウ</t>
    </rPh>
    <rPh sb="57" eb="58">
      <t>ウエ</t>
    </rPh>
    <rPh sb="61" eb="63">
      <t>ルイジ</t>
    </rPh>
    <rPh sb="63" eb="65">
      <t>ダンタイ</t>
    </rPh>
    <rPh sb="65" eb="68">
      <t>ヘイキンチ</t>
    </rPh>
    <rPh sb="70" eb="72">
      <t>ウワマワ</t>
    </rPh>
    <rPh sb="73" eb="75">
      <t>ジョウキョウ</t>
    </rPh>
    <rPh sb="84" eb="86">
      <t>シュウニュウ</t>
    </rPh>
    <rPh sb="92" eb="93">
      <t>マカナ</t>
    </rPh>
    <rPh sb="96" eb="98">
      <t>クリイレ</t>
    </rPh>
    <rPh sb="100" eb="102">
      <t>イゾン</t>
    </rPh>
    <rPh sb="106" eb="108">
      <t>ジョウキョウ</t>
    </rPh>
    <rPh sb="110" eb="112">
      <t>キジュン</t>
    </rPh>
    <rPh sb="112" eb="113">
      <t>ガイ</t>
    </rPh>
    <rPh sb="113" eb="115">
      <t>クリイレ</t>
    </rPh>
    <rPh sb="115" eb="116">
      <t>キン</t>
    </rPh>
    <rPh sb="120" eb="121">
      <t>ヘ</t>
    </rPh>
    <rPh sb="128" eb="130">
      <t>コンゴ</t>
    </rPh>
    <rPh sb="131" eb="133">
      <t>カダイ</t>
    </rPh>
    <rPh sb="142" eb="144">
      <t>ルイセキ</t>
    </rPh>
    <rPh sb="144" eb="146">
      <t>ケッソン</t>
    </rPh>
    <rPh sb="146" eb="147">
      <t>キン</t>
    </rPh>
    <rPh sb="149" eb="151">
      <t>ハッセイ</t>
    </rPh>
    <rPh sb="161" eb="163">
      <t>リュウドウ</t>
    </rPh>
    <rPh sb="163" eb="165">
      <t>ヒリツ</t>
    </rPh>
    <rPh sb="169" eb="171">
      <t>ダンタイ</t>
    </rPh>
    <rPh sb="171" eb="174">
      <t>ヘイキンチ</t>
    </rPh>
    <rPh sb="175" eb="177">
      <t>シタマワ</t>
    </rPh>
    <rPh sb="178" eb="180">
      <t>ジョウキョウ</t>
    </rPh>
    <rPh sb="195" eb="196">
      <t>サイ</t>
    </rPh>
    <rPh sb="197" eb="199">
      <t>ショウカン</t>
    </rPh>
    <rPh sb="200" eb="201">
      <t>キン</t>
    </rPh>
    <rPh sb="202" eb="204">
      <t>ゾウカ</t>
    </rPh>
    <rPh sb="212" eb="214">
      <t>コンゴ</t>
    </rPh>
    <rPh sb="215" eb="217">
      <t>カコウ</t>
    </rPh>
    <rPh sb="221" eb="222">
      <t>オモ</t>
    </rPh>
    <rPh sb="230" eb="232">
      <t>キギョウ</t>
    </rPh>
    <rPh sb="232" eb="233">
      <t>サイ</t>
    </rPh>
    <rPh sb="233" eb="235">
      <t>ザンダカ</t>
    </rPh>
    <rPh sb="235" eb="236">
      <t>タイ</t>
    </rPh>
    <rPh sb="236" eb="238">
      <t>ジギョウ</t>
    </rPh>
    <rPh sb="238" eb="240">
      <t>キボ</t>
    </rPh>
    <rPh sb="240" eb="242">
      <t>ヒリツ</t>
    </rPh>
    <rPh sb="273" eb="275">
      <t>コンゴ</t>
    </rPh>
    <rPh sb="275" eb="277">
      <t>ジョウショウ</t>
    </rPh>
    <rPh sb="281" eb="282">
      <t>オモ</t>
    </rPh>
    <rPh sb="290" eb="292">
      <t>ケイヒ</t>
    </rPh>
    <rPh sb="292" eb="294">
      <t>カイシュウ</t>
    </rPh>
    <rPh sb="294" eb="295">
      <t>リツ</t>
    </rPh>
    <rPh sb="302" eb="304">
      <t>ミマン</t>
    </rPh>
    <rPh sb="308" eb="311">
      <t>シヨウリョウ</t>
    </rPh>
    <rPh sb="312" eb="314">
      <t>オスイ</t>
    </rPh>
    <rPh sb="314" eb="316">
      <t>ショリ</t>
    </rPh>
    <rPh sb="316" eb="317">
      <t>ヒ</t>
    </rPh>
    <rPh sb="318" eb="319">
      <t>マカナ</t>
    </rPh>
    <rPh sb="324" eb="326">
      <t>ジョウキョウ</t>
    </rPh>
    <rPh sb="334" eb="336">
      <t>ケイヒ</t>
    </rPh>
    <rPh sb="336" eb="338">
      <t>サクゲン</t>
    </rPh>
    <rPh sb="339" eb="342">
      <t>シヨウリョウ</t>
    </rPh>
    <rPh sb="343" eb="345">
      <t>ミナオ</t>
    </rPh>
    <rPh sb="347" eb="349">
      <t>ケントウ</t>
    </rPh>
    <rPh sb="349" eb="351">
      <t>カダイ</t>
    </rPh>
    <rPh sb="372" eb="375">
      <t>ヘイキンチ</t>
    </rPh>
    <rPh sb="376" eb="377">
      <t>ウエ</t>
    </rPh>
    <rPh sb="383" eb="385">
      <t>ケイヒ</t>
    </rPh>
    <rPh sb="385" eb="387">
      <t>カイシュウ</t>
    </rPh>
    <rPh sb="387" eb="388">
      <t>リツ</t>
    </rPh>
    <rPh sb="392" eb="395">
      <t>パーセントミマン</t>
    </rPh>
    <rPh sb="403" eb="404">
      <t>サラ</t>
    </rPh>
    <rPh sb="406" eb="408">
      <t>ケイヒ</t>
    </rPh>
    <rPh sb="408" eb="410">
      <t>サクゲン</t>
    </rPh>
    <rPh sb="411" eb="413">
      <t>ヒツヨウ</t>
    </rPh>
    <rPh sb="429" eb="431">
      <t>シセツ</t>
    </rPh>
    <rPh sb="431" eb="433">
      <t>ショリ</t>
    </rPh>
    <rPh sb="433" eb="435">
      <t>ノウリョク</t>
    </rPh>
    <rPh sb="436" eb="438">
      <t>ミア</t>
    </rPh>
    <rPh sb="444" eb="445">
      <t>ナ</t>
    </rPh>
    <rPh sb="449" eb="453">
      <t>ルイジダンタイ</t>
    </rPh>
    <rPh sb="453" eb="456">
      <t>ヘイキンチ</t>
    </rPh>
    <rPh sb="457" eb="459">
      <t>シタマワ</t>
    </rPh>
    <rPh sb="476" eb="478">
      <t>ジギョウ</t>
    </rPh>
    <rPh sb="480" eb="482">
      <t>ゲンザイ</t>
    </rPh>
    <rPh sb="482" eb="487">
      <t>ショリクイキナイ</t>
    </rPh>
    <rPh sb="487" eb="489">
      <t>ジンコウ</t>
    </rPh>
    <rPh sb="490" eb="491">
      <t>タイ</t>
    </rPh>
    <rPh sb="494" eb="496">
      <t>ガッペイ</t>
    </rPh>
    <rPh sb="496" eb="498">
      <t>ショリ</t>
    </rPh>
    <rPh sb="498" eb="501">
      <t>ジョウカソウ</t>
    </rPh>
    <rPh sb="502" eb="504">
      <t>ゼンコ</t>
    </rPh>
    <rPh sb="505" eb="507">
      <t>セッチ</t>
    </rPh>
    <phoneticPr fontId="16"/>
  </si>
  <si>
    <t>　令和２年度より、地方公営企業法を適用したため、令和元年度以前のデータはありません。
　①有形固定資産減価償却率は、公営企業会計に移行して間もないため、類似団体平均値を下回る状況であります。
　②管渠老朽化率、③管渠改善率は、合併処理浄化槽のため、該当はありません。
　</t>
    <rPh sb="24" eb="27">
      <t>レイワガン</t>
    </rPh>
    <rPh sb="45" eb="47">
      <t>ユウケイ</t>
    </rPh>
    <rPh sb="47" eb="49">
      <t>コテイ</t>
    </rPh>
    <rPh sb="49" eb="51">
      <t>シサン</t>
    </rPh>
    <rPh sb="51" eb="53">
      <t>ゲンカ</t>
    </rPh>
    <rPh sb="53" eb="55">
      <t>ショウキャク</t>
    </rPh>
    <rPh sb="55" eb="56">
      <t>リツ</t>
    </rPh>
    <rPh sb="58" eb="60">
      <t>コウエイ</t>
    </rPh>
    <rPh sb="60" eb="62">
      <t>キギョウ</t>
    </rPh>
    <rPh sb="62" eb="64">
      <t>カイケイ</t>
    </rPh>
    <rPh sb="65" eb="67">
      <t>イコウ</t>
    </rPh>
    <rPh sb="69" eb="70">
      <t>マ</t>
    </rPh>
    <rPh sb="76" eb="78">
      <t>ルイジ</t>
    </rPh>
    <rPh sb="78" eb="80">
      <t>ダンタイ</t>
    </rPh>
    <rPh sb="80" eb="83">
      <t>ヘイキンチ</t>
    </rPh>
    <rPh sb="84" eb="86">
      <t>シタマワ</t>
    </rPh>
    <rPh sb="87" eb="89">
      <t>ジョウキョウ</t>
    </rPh>
    <rPh sb="98" eb="100">
      <t>カンキョ</t>
    </rPh>
    <rPh sb="100" eb="103">
      <t>ロウキュウカ</t>
    </rPh>
    <rPh sb="103" eb="104">
      <t>リツ</t>
    </rPh>
    <rPh sb="113" eb="115">
      <t>ガッペイ</t>
    </rPh>
    <rPh sb="115" eb="117">
      <t>ショリ</t>
    </rPh>
    <rPh sb="117" eb="120">
      <t>ジョウカソウ</t>
    </rPh>
    <rPh sb="124" eb="126">
      <t>ガイトウ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</si>
</sst>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sz val="6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quotePrefix="1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C-4EAF-86E0-4D1C9B9F6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0C-4EAF-86E0-4D1C9B9F6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45.62</c:v>
                </c:pt>
                <c:pt idx="4">
                  <c:v>39.58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92-48C2-9909-E8A3901DC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58.19</c:v>
                </c:pt>
                <c:pt idx="4">
                  <c:v>56.52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92-48C2-9909-E8A3901DC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A-4C31-9793-2647C5375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87.8</c:v>
                </c:pt>
                <c:pt idx="4">
                  <c:v>88.43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7A-4C31-9793-2647C5375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101.44</c:v>
                </c:pt>
                <c:pt idx="4">
                  <c:v>101.74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6-40B2-AEBE-F65938400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99.03</c:v>
                </c:pt>
                <c:pt idx="4">
                  <c:v>100.41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86-40B2-AEBE-F65938400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4.9400000000000004</c:v>
                </c:pt>
                <c:pt idx="4">
                  <c:v>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2-4002-84C6-0EBB37C82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15.74</c:v>
                </c:pt>
                <c:pt idx="4">
                  <c:v>21.02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12-4002-84C6-0EBB37C82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6-4FB1-A152-0C285D43B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26-4FB1-A152-0C285D43B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C-4F10-96CA-0DA6856B8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74.239999999999995</c:v>
                </c:pt>
                <c:pt idx="4">
                  <c:v>83.92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9C-4F10-96CA-0DA6856B8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98.21</c:v>
                </c:pt>
                <c:pt idx="4">
                  <c:v>95.54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C-4C8D-827E-8FE9515E3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100.47</c:v>
                </c:pt>
                <c:pt idx="4">
                  <c:v>122.71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6C-4C8D-827E-8FE9515E3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298.31</c:v>
                </c:pt>
                <c:pt idx="4">
                  <c:v>301.17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D-4329-8913-F5DB4AEC4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294.27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AD-4329-8913-F5DB4AEC4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82.32</c:v>
                </c:pt>
                <c:pt idx="4">
                  <c:v>75.33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D-4A29-8EC8-7E8081215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60.59</c:v>
                </c:pt>
                <c:pt idx="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DD-4A29-8EC8-7E8081215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265.22000000000003</c:v>
                </c:pt>
                <c:pt idx="4">
                  <c:v>292.10000000000002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CA-4E2F-9468-347633A72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280.23</c:v>
                </c:pt>
                <c:pt idx="4">
                  <c:v>282.70999999999998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CA-4E2F-9468-347633A72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【286.17】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90" zoomScaleNormal="90" workbookViewId="0">
      <selection activeCell="CH36" sqref="CH36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栃木県　大田原市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特定地域生活排水処理</v>
      </c>
      <c r="Q8" s="40"/>
      <c r="R8" s="40"/>
      <c r="S8" s="40"/>
      <c r="T8" s="40"/>
      <c r="U8" s="40"/>
      <c r="V8" s="40"/>
      <c r="W8" s="40" t="str">
        <f>データ!L6</f>
        <v>K2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70194</v>
      </c>
      <c r="AM8" s="42"/>
      <c r="AN8" s="42"/>
      <c r="AO8" s="42"/>
      <c r="AP8" s="42"/>
      <c r="AQ8" s="42"/>
      <c r="AR8" s="42"/>
      <c r="AS8" s="42"/>
      <c r="AT8" s="35">
        <f>データ!T6</f>
        <v>354.36</v>
      </c>
      <c r="AU8" s="35"/>
      <c r="AV8" s="35"/>
      <c r="AW8" s="35"/>
      <c r="AX8" s="35"/>
      <c r="AY8" s="35"/>
      <c r="AZ8" s="35"/>
      <c r="BA8" s="35"/>
      <c r="BB8" s="35">
        <f>データ!U6</f>
        <v>198.09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34.85</v>
      </c>
      <c r="J10" s="35"/>
      <c r="K10" s="35"/>
      <c r="L10" s="35"/>
      <c r="M10" s="35"/>
      <c r="N10" s="35"/>
      <c r="O10" s="35"/>
      <c r="P10" s="35">
        <f>データ!P6</f>
        <v>6.77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4125</v>
      </c>
      <c r="AE10" s="42"/>
      <c r="AF10" s="42"/>
      <c r="AG10" s="42"/>
      <c r="AH10" s="42"/>
      <c r="AI10" s="42"/>
      <c r="AJ10" s="42"/>
      <c r="AK10" s="2"/>
      <c r="AL10" s="42">
        <f>データ!V6</f>
        <v>4732</v>
      </c>
      <c r="AM10" s="42"/>
      <c r="AN10" s="42"/>
      <c r="AO10" s="42"/>
      <c r="AP10" s="42"/>
      <c r="AQ10" s="42"/>
      <c r="AR10" s="42"/>
      <c r="AS10" s="42"/>
      <c r="AT10" s="35">
        <f>データ!W6</f>
        <v>164.57</v>
      </c>
      <c r="AU10" s="35"/>
      <c r="AV10" s="35"/>
      <c r="AW10" s="35"/>
      <c r="AX10" s="35"/>
      <c r="AY10" s="35"/>
      <c r="AZ10" s="35"/>
      <c r="BA10" s="35"/>
      <c r="BB10" s="35">
        <f>データ!X6</f>
        <v>28.75</v>
      </c>
      <c r="BC10" s="35"/>
      <c r="BD10" s="35"/>
      <c r="BE10" s="35"/>
      <c r="BF10" s="35"/>
      <c r="BG10" s="35"/>
      <c r="BH10" s="35"/>
      <c r="BI10" s="35"/>
      <c r="BJ10" s="2"/>
      <c r="BK10" s="2"/>
      <c r="BL10" s="68" t="s">
        <v>22</v>
      </c>
      <c r="BM10" s="69"/>
      <c r="BN10" s="70" t="s">
        <v>23</v>
      </c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1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2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116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117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2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4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2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4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5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7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2" t="s">
        <v>115</v>
      </c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4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 x14ac:dyDescent="0.2">
      <c r="C83" s="78" t="s">
        <v>30</v>
      </c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【98.81】</v>
      </c>
      <c r="F85" s="12" t="str">
        <f>データ!AT6</f>
        <v>【102.81】</v>
      </c>
      <c r="G85" s="12" t="str">
        <f>データ!BE6</f>
        <v>【112.20】</v>
      </c>
      <c r="H85" s="12" t="str">
        <f>データ!BP6</f>
        <v>【310.14】</v>
      </c>
      <c r="I85" s="12" t="str">
        <f>データ!CA6</f>
        <v>【57.71】</v>
      </c>
      <c r="J85" s="12" t="str">
        <f>データ!CL6</f>
        <v>【286.17】</v>
      </c>
      <c r="K85" s="12" t="str">
        <f>データ!CW6</f>
        <v>【56.80】</v>
      </c>
      <c r="L85" s="12" t="str">
        <f>データ!DH6</f>
        <v>【83.38】</v>
      </c>
      <c r="M85" s="12" t="str">
        <f>データ!DS6</f>
        <v>【19.84】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IdWBBvRnZLZjnBMG+5sZV+7VGkzXPpiEkyrnp+a4UswzL4KRVzI8znLP2uTzXmLaH4SQwgEUDyK8q4zhwygwKQ==" saltValue="9rN73bqc5o9T+CeQhabeH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80" t="s">
        <v>52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/>
      <c r="Y3" s="86" t="s">
        <v>53</v>
      </c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 t="s">
        <v>54</v>
      </c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5"/>
      <c r="Y4" s="79" t="s">
        <v>56</v>
      </c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 t="s">
        <v>57</v>
      </c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 t="s">
        <v>58</v>
      </c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 t="s">
        <v>59</v>
      </c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 t="s">
        <v>60</v>
      </c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 t="s">
        <v>61</v>
      </c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 t="s">
        <v>62</v>
      </c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 t="s">
        <v>63</v>
      </c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 t="s">
        <v>64</v>
      </c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 t="s">
        <v>65</v>
      </c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 t="s">
        <v>66</v>
      </c>
      <c r="EF4" s="79"/>
      <c r="EG4" s="79"/>
      <c r="EH4" s="79"/>
      <c r="EI4" s="79"/>
      <c r="EJ4" s="79"/>
      <c r="EK4" s="79"/>
      <c r="EL4" s="79"/>
      <c r="EM4" s="79"/>
      <c r="EN4" s="79"/>
      <c r="EO4" s="79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2021</v>
      </c>
      <c r="C6" s="19">
        <f t="shared" ref="C6:X6" si="3">C7</f>
        <v>92100</v>
      </c>
      <c r="D6" s="19">
        <f t="shared" si="3"/>
        <v>46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栃木県　大田原市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>
        <f t="shared" si="3"/>
        <v>34.85</v>
      </c>
      <c r="P6" s="20">
        <f t="shared" si="3"/>
        <v>6.77</v>
      </c>
      <c r="Q6" s="20">
        <f t="shared" si="3"/>
        <v>100</v>
      </c>
      <c r="R6" s="20">
        <f t="shared" si="3"/>
        <v>4125</v>
      </c>
      <c r="S6" s="20">
        <f t="shared" si="3"/>
        <v>70194</v>
      </c>
      <c r="T6" s="20">
        <f t="shared" si="3"/>
        <v>354.36</v>
      </c>
      <c r="U6" s="20">
        <f t="shared" si="3"/>
        <v>198.09</v>
      </c>
      <c r="V6" s="20">
        <f t="shared" si="3"/>
        <v>4732</v>
      </c>
      <c r="W6" s="20">
        <f t="shared" si="3"/>
        <v>164.57</v>
      </c>
      <c r="X6" s="20">
        <f t="shared" si="3"/>
        <v>28.75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101.44</v>
      </c>
      <c r="AC6" s="21">
        <f t="shared" si="4"/>
        <v>101.74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99.03</v>
      </c>
      <c r="AH6" s="21">
        <f t="shared" si="4"/>
        <v>100.41</v>
      </c>
      <c r="AI6" s="20" t="str">
        <f>IF(AI7="","",IF(AI7="-","【-】","【"&amp;SUBSTITUTE(TEXT(AI7,"#,##0.00"),"-","△")&amp;"】"))</f>
        <v>【98.81】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74.239999999999995</v>
      </c>
      <c r="AS6" s="21">
        <f t="shared" si="5"/>
        <v>83.92</v>
      </c>
      <c r="AT6" s="20" t="str">
        <f>IF(AT7="","",IF(AT7="-","【-】","【"&amp;SUBSTITUTE(TEXT(AT7,"#,##0.00"),"-","△")&amp;"】"))</f>
        <v>【102.81】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98.21</v>
      </c>
      <c r="AY6" s="21">
        <f t="shared" si="6"/>
        <v>95.54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100.47</v>
      </c>
      <c r="BD6" s="21">
        <f t="shared" si="6"/>
        <v>122.71</v>
      </c>
      <c r="BE6" s="20" t="str">
        <f>IF(BE7="","",IF(BE7="-","【-】","【"&amp;SUBSTITUTE(TEXT(BE7,"#,##0.00"),"-","△")&amp;"】"))</f>
        <v>【112.20】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298.31</v>
      </c>
      <c r="BJ6" s="21">
        <f t="shared" si="7"/>
        <v>301.17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294.27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【310.14】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82.32</v>
      </c>
      <c r="BU6" s="21">
        <f t="shared" si="8"/>
        <v>75.33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60.59</v>
      </c>
      <c r="BZ6" s="21">
        <f t="shared" si="8"/>
        <v>60</v>
      </c>
      <c r="CA6" s="20" t="str">
        <f>IF(CA7="","",IF(CA7="-","【-】","【"&amp;SUBSTITUTE(TEXT(CA7,"#,##0.00"),"-","△")&amp;"】"))</f>
        <v>【57.71】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265.22000000000003</v>
      </c>
      <c r="CF6" s="21">
        <f t="shared" si="9"/>
        <v>292.10000000000002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280.23</v>
      </c>
      <c r="CK6" s="21">
        <f t="shared" si="9"/>
        <v>282.70999999999998</v>
      </c>
      <c r="CL6" s="20" t="str">
        <f>IF(CL7="","",IF(CL7="-","【-】","【"&amp;SUBSTITUTE(TEXT(CL7,"#,##0.00"),"-","△")&amp;"】"))</f>
        <v>【286.17】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45.62</v>
      </c>
      <c r="CQ6" s="21">
        <f t="shared" si="10"/>
        <v>39.58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58.19</v>
      </c>
      <c r="CV6" s="21">
        <f t="shared" si="10"/>
        <v>56.52</v>
      </c>
      <c r="CW6" s="20" t="str">
        <f>IF(CW7="","",IF(CW7="-","【-】","【"&amp;SUBSTITUTE(TEXT(CW7,"#,##0.00"),"-","△")&amp;"】"))</f>
        <v>【56.80】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87.8</v>
      </c>
      <c r="DG6" s="21">
        <f t="shared" si="11"/>
        <v>88.43</v>
      </c>
      <c r="DH6" s="20" t="str">
        <f>IF(DH7="","",IF(DH7="-","【-】","【"&amp;SUBSTITUTE(TEXT(DH7,"#,##0.00"),"-","△")&amp;"】"))</f>
        <v>【83.38】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4.9400000000000004</v>
      </c>
      <c r="DM6" s="21">
        <f t="shared" si="12"/>
        <v>9.98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15.74</v>
      </c>
      <c r="DR6" s="21">
        <f t="shared" si="12"/>
        <v>21.02</v>
      </c>
      <c r="DS6" s="20" t="str">
        <f>IF(DS7="","",IF(DS7="-","【-】","【"&amp;SUBSTITUTE(TEXT(DS7,"#,##0.00"),"-","△")&amp;"】"))</f>
        <v>【19.84】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2">
      <c r="A7" s="14"/>
      <c r="B7" s="23">
        <v>2021</v>
      </c>
      <c r="C7" s="23">
        <v>92100</v>
      </c>
      <c r="D7" s="23">
        <v>46</v>
      </c>
      <c r="E7" s="23">
        <v>18</v>
      </c>
      <c r="F7" s="23">
        <v>0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34.85</v>
      </c>
      <c r="P7" s="24">
        <v>6.77</v>
      </c>
      <c r="Q7" s="24">
        <v>100</v>
      </c>
      <c r="R7" s="24">
        <v>4125</v>
      </c>
      <c r="S7" s="24">
        <v>70194</v>
      </c>
      <c r="T7" s="24">
        <v>354.36</v>
      </c>
      <c r="U7" s="24">
        <v>198.09</v>
      </c>
      <c r="V7" s="24">
        <v>4732</v>
      </c>
      <c r="W7" s="24">
        <v>164.57</v>
      </c>
      <c r="X7" s="24">
        <v>28.75</v>
      </c>
      <c r="Y7" s="24" t="s">
        <v>102</v>
      </c>
      <c r="Z7" s="24" t="s">
        <v>102</v>
      </c>
      <c r="AA7" s="24" t="s">
        <v>102</v>
      </c>
      <c r="AB7" s="24">
        <v>101.44</v>
      </c>
      <c r="AC7" s="24">
        <v>101.74</v>
      </c>
      <c r="AD7" s="24" t="s">
        <v>102</v>
      </c>
      <c r="AE7" s="24" t="s">
        <v>102</v>
      </c>
      <c r="AF7" s="24" t="s">
        <v>102</v>
      </c>
      <c r="AG7" s="24">
        <v>99.03</v>
      </c>
      <c r="AH7" s="24">
        <v>100.41</v>
      </c>
      <c r="AI7" s="24">
        <v>98.81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74.239999999999995</v>
      </c>
      <c r="AS7" s="24">
        <v>83.92</v>
      </c>
      <c r="AT7" s="24">
        <v>102.81</v>
      </c>
      <c r="AU7" s="24" t="s">
        <v>102</v>
      </c>
      <c r="AV7" s="24" t="s">
        <v>102</v>
      </c>
      <c r="AW7" s="24" t="s">
        <v>102</v>
      </c>
      <c r="AX7" s="24">
        <v>98.21</v>
      </c>
      <c r="AY7" s="24">
        <v>95.54</v>
      </c>
      <c r="AZ7" s="24" t="s">
        <v>102</v>
      </c>
      <c r="BA7" s="24" t="s">
        <v>102</v>
      </c>
      <c r="BB7" s="24" t="s">
        <v>102</v>
      </c>
      <c r="BC7" s="24">
        <v>100.47</v>
      </c>
      <c r="BD7" s="24">
        <v>122.71</v>
      </c>
      <c r="BE7" s="24">
        <v>112.2</v>
      </c>
      <c r="BF7" s="24" t="s">
        <v>102</v>
      </c>
      <c r="BG7" s="24" t="s">
        <v>102</v>
      </c>
      <c r="BH7" s="24" t="s">
        <v>102</v>
      </c>
      <c r="BI7" s="24">
        <v>298.31</v>
      </c>
      <c r="BJ7" s="24">
        <v>301.17</v>
      </c>
      <c r="BK7" s="24" t="s">
        <v>102</v>
      </c>
      <c r="BL7" s="24" t="s">
        <v>102</v>
      </c>
      <c r="BM7" s="24" t="s">
        <v>102</v>
      </c>
      <c r="BN7" s="24">
        <v>294.27</v>
      </c>
      <c r="BO7" s="24">
        <v>294.08999999999997</v>
      </c>
      <c r="BP7" s="24">
        <v>310.14</v>
      </c>
      <c r="BQ7" s="24" t="s">
        <v>102</v>
      </c>
      <c r="BR7" s="24" t="s">
        <v>102</v>
      </c>
      <c r="BS7" s="24" t="s">
        <v>102</v>
      </c>
      <c r="BT7" s="24">
        <v>82.32</v>
      </c>
      <c r="BU7" s="24">
        <v>75.33</v>
      </c>
      <c r="BV7" s="24" t="s">
        <v>102</v>
      </c>
      <c r="BW7" s="24" t="s">
        <v>102</v>
      </c>
      <c r="BX7" s="24" t="s">
        <v>102</v>
      </c>
      <c r="BY7" s="24">
        <v>60.59</v>
      </c>
      <c r="BZ7" s="24">
        <v>60</v>
      </c>
      <c r="CA7" s="24">
        <v>57.71</v>
      </c>
      <c r="CB7" s="24" t="s">
        <v>102</v>
      </c>
      <c r="CC7" s="24" t="s">
        <v>102</v>
      </c>
      <c r="CD7" s="24" t="s">
        <v>102</v>
      </c>
      <c r="CE7" s="24">
        <v>265.22000000000003</v>
      </c>
      <c r="CF7" s="24">
        <v>292.10000000000002</v>
      </c>
      <c r="CG7" s="24" t="s">
        <v>102</v>
      </c>
      <c r="CH7" s="24" t="s">
        <v>102</v>
      </c>
      <c r="CI7" s="24" t="s">
        <v>102</v>
      </c>
      <c r="CJ7" s="24">
        <v>280.23</v>
      </c>
      <c r="CK7" s="24">
        <v>282.70999999999998</v>
      </c>
      <c r="CL7" s="24">
        <v>286.17</v>
      </c>
      <c r="CM7" s="24" t="s">
        <v>102</v>
      </c>
      <c r="CN7" s="24" t="s">
        <v>102</v>
      </c>
      <c r="CO7" s="24" t="s">
        <v>102</v>
      </c>
      <c r="CP7" s="24">
        <v>45.62</v>
      </c>
      <c r="CQ7" s="24">
        <v>39.58</v>
      </c>
      <c r="CR7" s="24" t="s">
        <v>102</v>
      </c>
      <c r="CS7" s="24" t="s">
        <v>102</v>
      </c>
      <c r="CT7" s="24" t="s">
        <v>102</v>
      </c>
      <c r="CU7" s="24">
        <v>58.19</v>
      </c>
      <c r="CV7" s="24">
        <v>56.52</v>
      </c>
      <c r="CW7" s="24">
        <v>56.8</v>
      </c>
      <c r="CX7" s="24" t="s">
        <v>102</v>
      </c>
      <c r="CY7" s="24" t="s">
        <v>102</v>
      </c>
      <c r="CZ7" s="24" t="s">
        <v>102</v>
      </c>
      <c r="DA7" s="24">
        <v>100</v>
      </c>
      <c r="DB7" s="24">
        <v>100</v>
      </c>
      <c r="DC7" s="24" t="s">
        <v>102</v>
      </c>
      <c r="DD7" s="24" t="s">
        <v>102</v>
      </c>
      <c r="DE7" s="24" t="s">
        <v>102</v>
      </c>
      <c r="DF7" s="24">
        <v>87.8</v>
      </c>
      <c r="DG7" s="24">
        <v>88.43</v>
      </c>
      <c r="DH7" s="24">
        <v>83.38</v>
      </c>
      <c r="DI7" s="24" t="s">
        <v>102</v>
      </c>
      <c r="DJ7" s="24" t="s">
        <v>102</v>
      </c>
      <c r="DK7" s="24" t="s">
        <v>102</v>
      </c>
      <c r="DL7" s="24">
        <v>4.9400000000000004</v>
      </c>
      <c r="DM7" s="24">
        <v>9.98</v>
      </c>
      <c r="DN7" s="24" t="s">
        <v>102</v>
      </c>
      <c r="DO7" s="24" t="s">
        <v>102</v>
      </c>
      <c r="DP7" s="24" t="s">
        <v>102</v>
      </c>
      <c r="DQ7" s="24">
        <v>15.74</v>
      </c>
      <c r="DR7" s="24">
        <v>21.02</v>
      </c>
      <c r="DS7" s="24">
        <v>19.84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2">
      <c r="B13" t="s">
        <v>110</v>
      </c>
      <c r="C13" t="s">
        <v>111</v>
      </c>
      <c r="D13" t="s">
        <v>112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北原　亜里紗</cp:lastModifiedBy>
  <cp:lastPrinted>2023-01-12T01:14:43Z</cp:lastPrinted>
  <dcterms:created xsi:type="dcterms:W3CDTF">2022-12-01T01:40:50Z</dcterms:created>
  <dcterms:modified xsi:type="dcterms:W3CDTF">2023-01-31T04:44:05Z</dcterms:modified>
  <cp:category/>
</cp:coreProperties>
</file>