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09大田原市（修正待ち）\02 修正（0226）\下水道事業\下水道事業\"/>
    </mc:Choice>
  </mc:AlternateContent>
  <xr:revisionPtr revIDLastSave="0" documentId="13_ncr:1_{5B3495E7-C6B2-4ED6-B42F-CC60439BC8E1}" xr6:coauthVersionLast="47" xr6:coauthVersionMax="47" xr10:uidLastSave="{00000000-0000-0000-0000-000000000000}"/>
  <workbookProtection workbookAlgorithmName="SHA-512" workbookHashValue="ZfdjB12N+oYtUPGa9PFfOVwKjDn7mb4DTfUhHFrzph3VyGQgU/IRAVHE+n52TUjqiXnQKyeJzyh456G/7ZkkSQ==" workbookSaltValue="zg+rzbUzBlAv2+n0pPtvFQ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G85" i="4"/>
  <c r="F85" i="4"/>
  <c r="AT10" i="4"/>
  <c r="AD10" i="4"/>
  <c r="W10" i="4"/>
  <c r="I10" i="4"/>
  <c r="B10" i="4"/>
  <c r="BB8" i="4"/>
  <c r="I8" i="4"/>
  <c r="B8" i="4"/>
</calcChain>
</file>

<file path=xl/sharedStrings.xml><?xml version="1.0" encoding="utf-8"?>
<sst xmlns="http://schemas.openxmlformats.org/spreadsheetml/2006/main" count="289" uniqueCount="118">
  <si>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</si>
  <si>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</si>
  <si>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</si>
  <si>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</si>
  <si>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</si>
  <si>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</si>
  <si>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</si>
  <si>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</si>
  <si>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</si>
  <si>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</si>
  <si>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</si>
  <si>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</si>
  <si>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</si>
  <si>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</si>
  <si>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</si>
  <si>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</si>
  <si>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</si>
  <si>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</si>
  <si>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</si>
  <si>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</si>
  <si>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</si>
  <si>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</si>
  <si>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</si>
  <si>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</si>
  <si>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</si>
  <si>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</si>
  <si>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</si>
  <si>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</si>
  <si>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</si>
  <si>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</si>
  <si>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</si>
  <si>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</si>
  <si>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</si>
  <si>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</si>
  <si>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</si>
  <si>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</si>
  <si>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</si>
  <si>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</si>
  <si>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</si>
  <si>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</si>
  <si>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</si>
  <si>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</si>
  <si>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</si>
  <si>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</si>
  <si>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</si>
  <si>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</si>
  <si>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</si>
  <si>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</si>
  <si>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</si>
  <si>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</si>
  <si>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</si>
  <si>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</si>
  <si>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</si>
  <si>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</si>
  <si>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</si>
  <si>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</si>
  <si>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</si>
  <si>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</si>
  <si>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</si>
  <si>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</si>
  <si>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</si>
  <si>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</si>
  <si>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</si>
  <si>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</si>
  <si>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</si>
  <si>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</si>
  <si>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</si>
  <si>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</si>
  <si>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</si>
  <si>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</si>
  <si>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</si>
  <si>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</si>
  <si>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</si>
  <si>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</si>
  <si>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</si>
  <si>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</si>
  <si>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</si>
  <si>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</si>
  <si>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</si>
  <si>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</si>
  <si>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</si>
  <si>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</si>
  <si>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</si>
  <si>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</si>
  <si>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</si>
  <si>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</si>
  <si>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</si>
  <si>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</si>
  <si>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</si>
  <si>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</si>
  <si>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</si>
  <si>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</si>
  <si>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</si>
  <si>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</si>
  <si>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</si>
  <si>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</si>
  <si>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</si>
  <si>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</si>
  <si>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</si>
  <si>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</si>
  <si>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</si>
  <si>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</si>
  <si>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</si>
  <si>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</si>
  <si>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</si>
  <si>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</si>
  <si>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</si>
  <si>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</si>
  <si>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</si>
  <si>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</si>
  <si>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</si>
  <si>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</si>
  <si>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</si>
  <si>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</si>
  <si>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</si>
  <si>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令和２年度より、地方公営企業法を適用したため、令和元年度以前のデータはありません。
　①有形固定資産減価償却率は、公営企業会計に移行して間もないため、類似団体平均値を下回る状況であります。
　②管渠老朽化率、③管渠改善率は、合併処理浄化槽のため、該当はありません。
　</t>
    <rPh sb="24" eb="27">
      <t>レイワガン</t>
    </rPh>
    <rPh sb="45" eb="47">
      <t>ユウケイ</t>
    </rPh>
    <rPh sb="47" eb="49">
      <t>コテイ</t>
    </rPh>
    <rPh sb="49" eb="51">
      <t>シサン</t>
    </rPh>
    <rPh sb="51" eb="53">
      <t>ゲンカ</t>
    </rPh>
    <rPh sb="53" eb="55">
      <t>ショウキャク</t>
    </rPh>
    <rPh sb="55" eb="56">
      <t>リツ</t>
    </rPh>
    <rPh sb="58" eb="60">
      <t>コウエイ</t>
    </rPh>
    <rPh sb="60" eb="62">
      <t>キギョウ</t>
    </rPh>
    <rPh sb="62" eb="64">
      <t>カイケイ</t>
    </rPh>
    <rPh sb="65" eb="67">
      <t>イコウ</t>
    </rPh>
    <rPh sb="69" eb="70">
      <t>マ</t>
    </rPh>
    <rPh sb="76" eb="78">
      <t>ルイジ</t>
    </rPh>
    <rPh sb="78" eb="80">
      <t>ダンタイ</t>
    </rPh>
    <rPh sb="80" eb="83">
      <t>ヘイキンチ</t>
    </rPh>
    <rPh sb="84" eb="86">
      <t>シタマワ</t>
    </rPh>
    <rPh sb="87" eb="89">
      <t>ジョウキョウ</t>
    </rPh>
    <rPh sb="98" eb="100">
      <t>カンキョ</t>
    </rPh>
    <rPh sb="100" eb="103">
      <t>ロウキュウカ</t>
    </rPh>
    <rPh sb="103" eb="104">
      <t>リツ</t>
    </rPh>
    <rPh sb="113" eb="115">
      <t>ガッペイ</t>
    </rPh>
    <rPh sb="115" eb="117">
      <t>ショリ</t>
    </rPh>
    <rPh sb="117" eb="120">
      <t>ジョウカソウ</t>
    </rPh>
    <rPh sb="124" eb="126">
      <t>ガイトウ</t>
    </rPh>
    <phoneticPr fontId="16"/>
  </si>
  <si>
    <t>　本市の特定地域生活排水処理事業は、平成１３年から事業を開始し、古い物で設置から約２０年経過します。総合償却による浄化槽の耐用年数は２８年ですので、経年劣化による修繕費用が増加する見込みですが、使用料だけでは賄えておらず、一般会計からの繰入金によって事業を運営している状態です。使用料は定額制となっており、使用料の増収を見込むことは難しいため、使用料改定を検討しなければなりません。
　本事業のサービスを安定的・持続的に提供するために、経営基盤の強化を図ってまいります。</t>
    <rPh sb="1" eb="3">
      <t>ホンシ</t>
    </rPh>
    <rPh sb="4" eb="14">
      <t>トクテイチイキセイカツハイスイショリ</t>
    </rPh>
    <rPh sb="14" eb="16">
      <t>ジギョウ</t>
    </rPh>
    <rPh sb="18" eb="20">
      <t>ヘイセイ</t>
    </rPh>
    <rPh sb="22" eb="23">
      <t>ネン</t>
    </rPh>
    <rPh sb="25" eb="27">
      <t>ジギョウ</t>
    </rPh>
    <rPh sb="28" eb="30">
      <t>カイシ</t>
    </rPh>
    <rPh sb="32" eb="33">
      <t>フル</t>
    </rPh>
    <rPh sb="34" eb="35">
      <t>モノ</t>
    </rPh>
    <rPh sb="36" eb="38">
      <t>セッチ</t>
    </rPh>
    <rPh sb="40" eb="41">
      <t>ヤク</t>
    </rPh>
    <rPh sb="43" eb="44">
      <t>ネン</t>
    </rPh>
    <rPh sb="44" eb="46">
      <t>ケイカ</t>
    </rPh>
    <rPh sb="50" eb="52">
      <t>ソウゴウ</t>
    </rPh>
    <rPh sb="52" eb="54">
      <t>ショウキャク</t>
    </rPh>
    <rPh sb="57" eb="60">
      <t>ジョウカソウ</t>
    </rPh>
    <rPh sb="61" eb="63">
      <t>タイヨウ</t>
    </rPh>
    <rPh sb="63" eb="65">
      <t>ネンスウ</t>
    </rPh>
    <rPh sb="68" eb="69">
      <t>ネン</t>
    </rPh>
    <rPh sb="74" eb="76">
      <t>ケイネン</t>
    </rPh>
    <rPh sb="76" eb="78">
      <t>レッカ</t>
    </rPh>
    <rPh sb="81" eb="83">
      <t>シュウゼン</t>
    </rPh>
    <rPh sb="83" eb="84">
      <t>ヒ</t>
    </rPh>
    <rPh sb="84" eb="85">
      <t>ヨウ</t>
    </rPh>
    <rPh sb="86" eb="88">
      <t>ゾウカ</t>
    </rPh>
    <rPh sb="90" eb="92">
      <t>ミコ</t>
    </rPh>
    <rPh sb="97" eb="100">
      <t>シヨウリョウ</t>
    </rPh>
    <rPh sb="104" eb="105">
      <t>マカナ</t>
    </rPh>
    <rPh sb="111" eb="115">
      <t>イッパンカイケイ</t>
    </rPh>
    <rPh sb="118" eb="120">
      <t>クリイレ</t>
    </rPh>
    <rPh sb="120" eb="121">
      <t>キン</t>
    </rPh>
    <rPh sb="125" eb="127">
      <t>ジギョウ</t>
    </rPh>
    <rPh sb="128" eb="130">
      <t>ウンエイ</t>
    </rPh>
    <rPh sb="134" eb="136">
      <t>ジョウタイ</t>
    </rPh>
    <rPh sb="139" eb="142">
      <t>シヨウリョウ</t>
    </rPh>
    <rPh sb="143" eb="145">
      <t>テイガク</t>
    </rPh>
    <rPh sb="145" eb="146">
      <t>セイ</t>
    </rPh>
    <rPh sb="153" eb="156">
      <t>シヨウリョウ</t>
    </rPh>
    <rPh sb="157" eb="159">
      <t>ゾウシュウ</t>
    </rPh>
    <rPh sb="160" eb="162">
      <t>ミコ</t>
    </rPh>
    <rPh sb="166" eb="167">
      <t>ムズカ</t>
    </rPh>
    <rPh sb="172" eb="175">
      <t>シヨウリョウ</t>
    </rPh>
    <rPh sb="175" eb="177">
      <t>カイテイ</t>
    </rPh>
    <rPh sb="178" eb="180">
      <t>ケントウ</t>
    </rPh>
    <rPh sb="202" eb="204">
      <t>アンテイ</t>
    </rPh>
    <rPh sb="204" eb="205">
      <t>テキ</t>
    </rPh>
    <rPh sb="206" eb="209">
      <t>ジゾクテキ</t>
    </rPh>
    <rPh sb="210" eb="212">
      <t>テイキョウ</t>
    </rPh>
    <rPh sb="218" eb="220">
      <t>ケイエイ</t>
    </rPh>
    <rPh sb="220" eb="222">
      <t>キバン</t>
    </rPh>
    <rPh sb="223" eb="225">
      <t>キョウカ</t>
    </rPh>
    <rPh sb="226" eb="227">
      <t>ハカ</t>
    </rPh>
    <phoneticPr fontId="4"/>
  </si>
  <si>
    <t>　令和２年度より、地方公営企業法を適用したため、令和元年度以前のデータはありません。
　①経常収支比率は、100％を上回り、類似団体平均値を上回る状況ですが、使用料収入で経費全額を賄えず、繰入金に依存している状況で、基準外繰入金をいかに減らしていくかが今後の課題であります。
　②累積欠損金は、発生していません。
　③流動比率は、類似団体平均値を下回る状況であり、使用料が定額制で、企業債の償還金が増加していくことから、今後下降していくと思われます。
　④企業債残高対事業規模比率は、使用料が定額制で、企業債の償還金が増加していくことから、今後上昇していくと思われます。
　⑤経費回収率は、100％未満であり、使用料で汚水処理費を賄えていない状況ですので、経費削減や使用料の見直しが検討課題であります。
　⑥汚水処理原価は、類似団体平均値を上回る状況で、経費回収率が100％未満ですので、更なる経費削減が必要となります。
　⑦施設利用率は、施設処理能力に見合う処理水量が無いため、類似団体平均値を下回っています。
　⑧水洗化率は、この事業では現在処理区域内人口に対して、合併処理浄化槽が全戸に設置されているため、100％となっております。</t>
    <rPh sb="0" eb="2">
      <t>レイワ</t>
    </rPh>
    <rPh sb="3" eb="5">
      <t>ネンド</t>
    </rPh>
    <rPh sb="24" eb="27">
      <t>レイワガン</t>
    </rPh>
    <rPh sb="44" eb="46">
      <t>ケイジョウ</t>
    </rPh>
    <rPh sb="57" eb="58">
      <t>ウエ</t>
    </rPh>
    <rPh sb="61" eb="63">
      <t>ルイジ</t>
    </rPh>
    <rPh sb="63" eb="65">
      <t>ダンタイ</t>
    </rPh>
    <rPh sb="65" eb="68">
      <t>ヘイキンチ</t>
    </rPh>
    <rPh sb="70" eb="72">
      <t>ウワマワ</t>
    </rPh>
    <rPh sb="73" eb="75">
      <t>ジョウキョウ</t>
    </rPh>
    <rPh sb="81" eb="83">
      <t>シュウニュウ</t>
    </rPh>
    <rPh sb="89" eb="90">
      <t>マカナ</t>
    </rPh>
    <rPh sb="93" eb="95">
      <t>クリイレ</t>
    </rPh>
    <rPh sb="97" eb="99">
      <t>イゾン</t>
    </rPh>
    <rPh sb="103" eb="105">
      <t>ジョウキョウ</t>
    </rPh>
    <rPh sb="107" eb="109">
      <t>キジュン</t>
    </rPh>
    <rPh sb="109" eb="110">
      <t>ガイ</t>
    </rPh>
    <rPh sb="110" eb="112">
      <t>クリイレ</t>
    </rPh>
    <rPh sb="112" eb="113">
      <t>キン</t>
    </rPh>
    <rPh sb="117" eb="118">
      <t>ヘ</t>
    </rPh>
    <rPh sb="125" eb="127">
      <t>コンゴ</t>
    </rPh>
    <rPh sb="128" eb="130">
      <t>カダイ</t>
    </rPh>
    <rPh sb="139" eb="141">
      <t>ルイセキ</t>
    </rPh>
    <rPh sb="141" eb="143">
      <t>ケッソン</t>
    </rPh>
    <rPh sb="143" eb="144">
      <t>キン</t>
    </rPh>
    <rPh sb="146" eb="148">
      <t>ハッセイ</t>
    </rPh>
    <rPh sb="158" eb="160">
      <t>リュウドウ</t>
    </rPh>
    <rPh sb="160" eb="162">
      <t>ヒリツ</t>
    </rPh>
    <rPh sb="166" eb="168">
      <t>ダンタイ</t>
    </rPh>
    <rPh sb="168" eb="171">
      <t>ヘイキンチ</t>
    </rPh>
    <rPh sb="172" eb="174">
      <t>シタマワ</t>
    </rPh>
    <rPh sb="175" eb="177">
      <t>ジョウキョウ</t>
    </rPh>
    <rPh sb="192" eb="193">
      <t>サイ</t>
    </rPh>
    <rPh sb="194" eb="196">
      <t>ショウカン</t>
    </rPh>
    <rPh sb="197" eb="198">
      <t>キン</t>
    </rPh>
    <rPh sb="199" eb="201">
      <t>ゾウカ</t>
    </rPh>
    <rPh sb="209" eb="211">
      <t>コンゴ</t>
    </rPh>
    <rPh sb="212" eb="214">
      <t>カコウ</t>
    </rPh>
    <rPh sb="218" eb="219">
      <t>オモ</t>
    </rPh>
    <rPh sb="227" eb="229">
      <t>キギョウ</t>
    </rPh>
    <rPh sb="229" eb="230">
      <t>サイ</t>
    </rPh>
    <rPh sb="230" eb="232">
      <t>ザンダカ</t>
    </rPh>
    <rPh sb="232" eb="233">
      <t>タイ</t>
    </rPh>
    <rPh sb="233" eb="235">
      <t>ジギョウ</t>
    </rPh>
    <rPh sb="235" eb="237">
      <t>キボ</t>
    </rPh>
    <rPh sb="237" eb="239">
      <t>ヒリツ</t>
    </rPh>
    <rPh sb="270" eb="272">
      <t>コンゴ</t>
    </rPh>
    <rPh sb="272" eb="274">
      <t>ジョウショウ</t>
    </rPh>
    <rPh sb="278" eb="279">
      <t>オモ</t>
    </rPh>
    <rPh sb="287" eb="289">
      <t>ケイヒ</t>
    </rPh>
    <rPh sb="289" eb="291">
      <t>カイシュウ</t>
    </rPh>
    <rPh sb="291" eb="292">
      <t>リツ</t>
    </rPh>
    <rPh sb="299" eb="301">
      <t>ミマン</t>
    </rPh>
    <rPh sb="305" eb="308">
      <t>シヨウリョウ</t>
    </rPh>
    <rPh sb="309" eb="311">
      <t>オスイ</t>
    </rPh>
    <rPh sb="311" eb="313">
      <t>ショリ</t>
    </rPh>
    <rPh sb="313" eb="314">
      <t>ヒ</t>
    </rPh>
    <rPh sb="315" eb="316">
      <t>マカナ</t>
    </rPh>
    <rPh sb="321" eb="323">
      <t>ジョウキョウ</t>
    </rPh>
    <rPh sb="328" eb="330">
      <t>ケイヒ</t>
    </rPh>
    <rPh sb="330" eb="332">
      <t>サクゲン</t>
    </rPh>
    <rPh sb="333" eb="336">
      <t>シヨウリョウ</t>
    </rPh>
    <rPh sb="337" eb="339">
      <t>ミナオ</t>
    </rPh>
    <rPh sb="341" eb="343">
      <t>ケントウ</t>
    </rPh>
    <rPh sb="343" eb="345">
      <t>カダイ</t>
    </rPh>
    <rPh sb="366" eb="369">
      <t>ヘイキンチ</t>
    </rPh>
    <rPh sb="370" eb="371">
      <t>ウエ</t>
    </rPh>
    <rPh sb="377" eb="379">
      <t>ケイヒ</t>
    </rPh>
    <rPh sb="379" eb="381">
      <t>カイシュウ</t>
    </rPh>
    <rPh sb="381" eb="382">
      <t>リツ</t>
    </rPh>
    <rPh sb="386" eb="389">
      <t>パーセントミマン</t>
    </rPh>
    <rPh sb="394" eb="395">
      <t>サラ</t>
    </rPh>
    <rPh sb="397" eb="399">
      <t>ケイヒ</t>
    </rPh>
    <rPh sb="399" eb="401">
      <t>サクゲン</t>
    </rPh>
    <rPh sb="402" eb="404">
      <t>ヒツヨウ</t>
    </rPh>
    <rPh sb="420" eb="422">
      <t>シセツ</t>
    </rPh>
    <rPh sb="422" eb="424">
      <t>ショリ</t>
    </rPh>
    <rPh sb="424" eb="426">
      <t>ノウリョク</t>
    </rPh>
    <rPh sb="427" eb="429">
      <t>ミア</t>
    </rPh>
    <rPh sb="435" eb="436">
      <t>ナ</t>
    </rPh>
    <rPh sb="440" eb="444">
      <t>ルイジダンタイ</t>
    </rPh>
    <rPh sb="444" eb="447">
      <t>ヘイキンチ</t>
    </rPh>
    <rPh sb="448" eb="450">
      <t>シタマワ</t>
    </rPh>
    <rPh sb="467" eb="469">
      <t>ジギョウ</t>
    </rPh>
    <rPh sb="471" eb="473">
      <t>ゲンザイ</t>
    </rPh>
    <rPh sb="473" eb="478">
      <t>ショリクイキナイ</t>
    </rPh>
    <rPh sb="478" eb="480">
      <t>ジンコウ</t>
    </rPh>
    <rPh sb="481" eb="482">
      <t>タイ</t>
    </rPh>
    <rPh sb="485" eb="487">
      <t>ガッペイ</t>
    </rPh>
    <rPh sb="487" eb="489">
      <t>ショリ</t>
    </rPh>
    <rPh sb="489" eb="492">
      <t>ジョウカソウ</t>
    </rPh>
    <rPh sb="493" eb="495">
      <t>ゼンコ</t>
    </rPh>
    <rPh sb="496" eb="498">
      <t>セッチ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</si>
</sst>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quotePrefix="1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D-4622-A5F2-BCB3A573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D-4622-A5F2-BCB3A573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45.62</c:v>
                </c:pt>
                <c:pt idx="3">
                  <c:v>39.58</c:v>
                </c:pt>
                <c:pt idx="4">
                  <c:v>45.06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E-47F3-A147-E9F2D557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E-47F3-A147-E9F2D557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0-4936-BE56-7431B9658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0-4936-BE56-7431B9658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101.44</c:v>
                </c:pt>
                <c:pt idx="3">
                  <c:v>101.74</c:v>
                </c:pt>
                <c:pt idx="4">
                  <c:v>100.98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D3D-A74E-B9E001D6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99.03</c:v>
                </c:pt>
                <c:pt idx="3">
                  <c:v>100.41</c:v>
                </c:pt>
                <c:pt idx="4">
                  <c:v>100.17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5-4D3D-A74E-B9E001D6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4.9400000000000004</c:v>
                </c:pt>
                <c:pt idx="3">
                  <c:v>9.98</c:v>
                </c:pt>
                <c:pt idx="4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0-49DE-B95B-AC26EA51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15.74</c:v>
                </c:pt>
                <c:pt idx="3">
                  <c:v>21.02</c:v>
                </c:pt>
                <c:pt idx="4">
                  <c:v>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0-49DE-B95B-AC26EA51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4-4D09-819D-210A187C3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4-4D09-819D-210A187C3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E-44C0-9EDF-15CBC77F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74.239999999999995</c:v>
                </c:pt>
                <c:pt idx="3">
                  <c:v>83.92</c:v>
                </c:pt>
                <c:pt idx="4">
                  <c:v>89.31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E-44C0-9EDF-15CBC77F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98.21</c:v>
                </c:pt>
                <c:pt idx="3">
                  <c:v>95.54</c:v>
                </c:pt>
                <c:pt idx="4">
                  <c:v>104.91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6-4991-85D8-D8666107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100.47</c:v>
                </c:pt>
                <c:pt idx="3">
                  <c:v>122.71</c:v>
                </c:pt>
                <c:pt idx="4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6-4991-85D8-D8666107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298.31</c:v>
                </c:pt>
                <c:pt idx="3">
                  <c:v>301.17</c:v>
                </c:pt>
                <c:pt idx="4">
                  <c:v>294.39999999999998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7-48FD-8B62-71DC20F4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7-48FD-8B62-71DC20F4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82.32</c:v>
                </c:pt>
                <c:pt idx="3">
                  <c:v>75.33</c:v>
                </c:pt>
                <c:pt idx="4">
                  <c:v>70.63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C87-A615-358886E33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6-4C87-A615-358886E33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265.22000000000003</c:v>
                </c:pt>
                <c:pt idx="3">
                  <c:v>292.10000000000002</c:v>
                </c:pt>
                <c:pt idx="4">
                  <c:v>320.5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1-4406-BDA7-E10F4DF00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1-4406-BDA7-E10F4DF00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栃木県　大田原市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76" t="s">
        <v>9</v>
      </c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8"/>
    </row>
    <row r="8" spans="1:78" ht="18.75" customHeight="1" x14ac:dyDescent="0.2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52">
        <f>データ!S6</f>
        <v>69455</v>
      </c>
      <c r="AM8" s="52"/>
      <c r="AN8" s="52"/>
      <c r="AO8" s="52"/>
      <c r="AP8" s="52"/>
      <c r="AQ8" s="52"/>
      <c r="AR8" s="52"/>
      <c r="AS8" s="52"/>
      <c r="AT8" s="53">
        <f>データ!T6</f>
        <v>354.36</v>
      </c>
      <c r="AU8" s="53"/>
      <c r="AV8" s="53"/>
      <c r="AW8" s="53"/>
      <c r="AX8" s="53"/>
      <c r="AY8" s="53"/>
      <c r="AZ8" s="53"/>
      <c r="BA8" s="53"/>
      <c r="BB8" s="53">
        <f>データ!U6</f>
        <v>196</v>
      </c>
      <c r="BC8" s="53"/>
      <c r="BD8" s="53"/>
      <c r="BE8" s="53"/>
      <c r="BF8" s="53"/>
      <c r="BG8" s="53"/>
      <c r="BH8" s="53"/>
      <c r="BI8" s="53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61" t="s">
        <v>21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2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34.47</v>
      </c>
      <c r="J10" s="53"/>
      <c r="K10" s="53"/>
      <c r="L10" s="53"/>
      <c r="M10" s="53"/>
      <c r="N10" s="53"/>
      <c r="O10" s="53"/>
      <c r="P10" s="53">
        <f>データ!P6</f>
        <v>6.77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2">
        <f>データ!R6</f>
        <v>4125</v>
      </c>
      <c r="AE10" s="52"/>
      <c r="AF10" s="52"/>
      <c r="AG10" s="52"/>
      <c r="AH10" s="52"/>
      <c r="AI10" s="52"/>
      <c r="AJ10" s="52"/>
      <c r="AK10" s="2"/>
      <c r="AL10" s="52">
        <f>データ!V6</f>
        <v>4682</v>
      </c>
      <c r="AM10" s="52"/>
      <c r="AN10" s="52"/>
      <c r="AO10" s="52"/>
      <c r="AP10" s="52"/>
      <c r="AQ10" s="52"/>
      <c r="AR10" s="52"/>
      <c r="AS10" s="52"/>
      <c r="AT10" s="53">
        <f>データ!W6</f>
        <v>164.57</v>
      </c>
      <c r="AU10" s="53"/>
      <c r="AV10" s="53"/>
      <c r="AW10" s="53"/>
      <c r="AX10" s="53"/>
      <c r="AY10" s="53"/>
      <c r="AZ10" s="53"/>
      <c r="BA10" s="53"/>
      <c r="BB10" s="53">
        <f>データ!X6</f>
        <v>28.45</v>
      </c>
      <c r="BC10" s="53"/>
      <c r="BD10" s="53"/>
      <c r="BE10" s="53"/>
      <c r="BF10" s="53"/>
      <c r="BG10" s="53"/>
      <c r="BH10" s="53"/>
      <c r="BI10" s="53"/>
      <c r="BJ10" s="2"/>
      <c r="BK10" s="2"/>
      <c r="BL10" s="54" t="s">
        <v>22</v>
      </c>
      <c r="BM10" s="55"/>
      <c r="BN10" s="56" t="s">
        <v>23</v>
      </c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7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2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39" t="s">
        <v>26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1"/>
    </row>
    <row r="15" spans="1:78" ht="13.5" customHeight="1" x14ac:dyDescent="0.2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42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4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2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2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2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2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2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2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2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2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2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2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2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2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2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2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2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2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2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2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2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2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2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2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2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2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2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2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9" t="s">
        <v>27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1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2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4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2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2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2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2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2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2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2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2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2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2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2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2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6" t="s">
        <v>28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32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32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2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9" t="s">
        <v>29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1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2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4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5" t="s">
        <v>116</v>
      </c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5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5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5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5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5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5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5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5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5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5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5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5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5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5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5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8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50"/>
    </row>
    <row r="83" spans="1:78" x14ac:dyDescent="0.2">
      <c r="C83" s="51" t="s">
        <v>30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【100.42】</v>
      </c>
      <c r="F85" s="12" t="str">
        <f>データ!AT6</f>
        <v>【82.66】</v>
      </c>
      <c r="G85" s="12" t="str">
        <f>データ!BE6</f>
        <v>【140.15】</v>
      </c>
      <c r="H85" s="12" t="str">
        <f>データ!BP6</f>
        <v>【307.39】</v>
      </c>
      <c r="I85" s="12" t="str">
        <f>データ!CA6</f>
        <v>【57.03】</v>
      </c>
      <c r="J85" s="12" t="str">
        <f>データ!CL6</f>
        <v>【294.83】</v>
      </c>
      <c r="K85" s="12" t="str">
        <f>データ!CW6</f>
        <v>【84.27】</v>
      </c>
      <c r="L85" s="12" t="str">
        <f>データ!DH6</f>
        <v>【86.02】</v>
      </c>
      <c r="M85" s="12" t="str">
        <f>データ!DS6</f>
        <v>【22.91】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oO1xeSkeacaRDpGptO7jihVlMPQVz98clePy0tj0E68jJ/+F9st7i8TFFPOijVY6PtudgNIITCbbcao7+xuncg==" saltValue="fypd8ZMo/dw/LrGBr//x1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0" t="s">
        <v>52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6" t="s">
        <v>53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 t="s">
        <v>54</v>
      </c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  <c r="Y4" s="79" t="s">
        <v>56</v>
      </c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 t="s">
        <v>57</v>
      </c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 t="s">
        <v>58</v>
      </c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 t="s">
        <v>59</v>
      </c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 t="s">
        <v>60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 t="s">
        <v>61</v>
      </c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 t="s">
        <v>62</v>
      </c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 t="s">
        <v>63</v>
      </c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 t="s">
        <v>64</v>
      </c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 t="s">
        <v>65</v>
      </c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 t="s">
        <v>66</v>
      </c>
      <c r="EF4" s="79"/>
      <c r="EG4" s="79"/>
      <c r="EH4" s="79"/>
      <c r="EI4" s="79"/>
      <c r="EJ4" s="79"/>
      <c r="EK4" s="79"/>
      <c r="EL4" s="79"/>
      <c r="EM4" s="79"/>
      <c r="EN4" s="79"/>
      <c r="EO4" s="79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92100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栃木県　大田原市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34.47</v>
      </c>
      <c r="P6" s="20">
        <f t="shared" si="3"/>
        <v>6.77</v>
      </c>
      <c r="Q6" s="20">
        <f t="shared" si="3"/>
        <v>100</v>
      </c>
      <c r="R6" s="20">
        <f t="shared" si="3"/>
        <v>4125</v>
      </c>
      <c r="S6" s="20">
        <f t="shared" si="3"/>
        <v>69455</v>
      </c>
      <c r="T6" s="20">
        <f t="shared" si="3"/>
        <v>354.36</v>
      </c>
      <c r="U6" s="20">
        <f t="shared" si="3"/>
        <v>196</v>
      </c>
      <c r="V6" s="20">
        <f t="shared" si="3"/>
        <v>4682</v>
      </c>
      <c r="W6" s="20">
        <f t="shared" si="3"/>
        <v>164.57</v>
      </c>
      <c r="X6" s="20">
        <f t="shared" si="3"/>
        <v>28.45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101.44</v>
      </c>
      <c r="AB6" s="21">
        <f t="shared" si="4"/>
        <v>101.74</v>
      </c>
      <c r="AC6" s="21">
        <f t="shared" si="4"/>
        <v>100.98</v>
      </c>
      <c r="AD6" s="21" t="str">
        <f t="shared" si="4"/>
        <v>-</v>
      </c>
      <c r="AE6" s="21" t="str">
        <f t="shared" si="4"/>
        <v>-</v>
      </c>
      <c r="AF6" s="21">
        <f t="shared" si="4"/>
        <v>99.03</v>
      </c>
      <c r="AG6" s="21">
        <f t="shared" si="4"/>
        <v>100.41</v>
      </c>
      <c r="AH6" s="21">
        <f t="shared" si="4"/>
        <v>100.17</v>
      </c>
      <c r="AI6" s="20" t="str">
        <f>IF(AI7="","",IF(AI7="-","【-】","【"&amp;SUBSTITUTE(TEXT(AI7,"#,##0.00"),"-","△")&amp;"】"))</f>
        <v>【100.42】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74.239999999999995</v>
      </c>
      <c r="AR6" s="21">
        <f t="shared" si="5"/>
        <v>83.92</v>
      </c>
      <c r="AS6" s="21">
        <f t="shared" si="5"/>
        <v>89.31</v>
      </c>
      <c r="AT6" s="20" t="str">
        <f>IF(AT7="","",IF(AT7="-","【-】","【"&amp;SUBSTITUTE(TEXT(AT7,"#,##0.00"),"-","△")&amp;"】"))</f>
        <v>【82.66】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98.21</v>
      </c>
      <c r="AX6" s="21">
        <f t="shared" si="6"/>
        <v>95.54</v>
      </c>
      <c r="AY6" s="21">
        <f t="shared" si="6"/>
        <v>104.91</v>
      </c>
      <c r="AZ6" s="21" t="str">
        <f t="shared" si="6"/>
        <v>-</v>
      </c>
      <c r="BA6" s="21" t="str">
        <f t="shared" si="6"/>
        <v>-</v>
      </c>
      <c r="BB6" s="21">
        <f t="shared" si="6"/>
        <v>100.47</v>
      </c>
      <c r="BC6" s="21">
        <f t="shared" si="6"/>
        <v>122.71</v>
      </c>
      <c r="BD6" s="21">
        <f t="shared" si="6"/>
        <v>138.19999999999999</v>
      </c>
      <c r="BE6" s="20" t="str">
        <f>IF(BE7="","",IF(BE7="-","【-】","【"&amp;SUBSTITUTE(TEXT(BE7,"#,##0.00"),"-","△")&amp;"】"))</f>
        <v>【140.15】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298.31</v>
      </c>
      <c r="BI6" s="21">
        <f t="shared" si="7"/>
        <v>301.17</v>
      </c>
      <c r="BJ6" s="21">
        <f t="shared" si="7"/>
        <v>294.39999999999998</v>
      </c>
      <c r="BK6" s="21" t="str">
        <f t="shared" si="7"/>
        <v>-</v>
      </c>
      <c r="BL6" s="21" t="str">
        <f t="shared" si="7"/>
        <v>-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82.32</v>
      </c>
      <c r="BT6" s="21">
        <f t="shared" si="8"/>
        <v>75.33</v>
      </c>
      <c r="BU6" s="21">
        <f t="shared" si="8"/>
        <v>70.63</v>
      </c>
      <c r="BV6" s="21" t="str">
        <f t="shared" si="8"/>
        <v>-</v>
      </c>
      <c r="BW6" s="21" t="str">
        <f t="shared" si="8"/>
        <v>-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265.22000000000003</v>
      </c>
      <c r="CE6" s="21">
        <f t="shared" si="9"/>
        <v>292.10000000000002</v>
      </c>
      <c r="CF6" s="21">
        <f t="shared" si="9"/>
        <v>320.5</v>
      </c>
      <c r="CG6" s="21" t="str">
        <f t="shared" si="9"/>
        <v>-</v>
      </c>
      <c r="CH6" s="21" t="str">
        <f t="shared" si="9"/>
        <v>-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45.62</v>
      </c>
      <c r="CP6" s="21">
        <f t="shared" si="10"/>
        <v>39.58</v>
      </c>
      <c r="CQ6" s="21">
        <f t="shared" si="10"/>
        <v>45.06</v>
      </c>
      <c r="CR6" s="21" t="str">
        <f t="shared" si="10"/>
        <v>-</v>
      </c>
      <c r="CS6" s="21" t="str">
        <f t="shared" si="10"/>
        <v>-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4.9400000000000004</v>
      </c>
      <c r="DL6" s="21">
        <f t="shared" si="12"/>
        <v>9.98</v>
      </c>
      <c r="DM6" s="21">
        <f t="shared" si="12"/>
        <v>14.57</v>
      </c>
      <c r="DN6" s="21" t="str">
        <f t="shared" si="12"/>
        <v>-</v>
      </c>
      <c r="DO6" s="21" t="str">
        <f t="shared" si="12"/>
        <v>-</v>
      </c>
      <c r="DP6" s="21">
        <f t="shared" si="12"/>
        <v>15.74</v>
      </c>
      <c r="DQ6" s="21">
        <f t="shared" si="12"/>
        <v>21.02</v>
      </c>
      <c r="DR6" s="21">
        <f t="shared" si="12"/>
        <v>24.31</v>
      </c>
      <c r="DS6" s="20" t="str">
        <f>IF(DS7="","",IF(DS7="-","【-】","【"&amp;SUBSTITUTE(TEXT(DS7,"#,##0.00"),"-","△")&amp;"】"))</f>
        <v>【22.91】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2022</v>
      </c>
      <c r="C7" s="23">
        <v>92100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34.47</v>
      </c>
      <c r="P7" s="24">
        <v>6.77</v>
      </c>
      <c r="Q7" s="24">
        <v>100</v>
      </c>
      <c r="R7" s="24">
        <v>4125</v>
      </c>
      <c r="S7" s="24">
        <v>69455</v>
      </c>
      <c r="T7" s="24">
        <v>354.36</v>
      </c>
      <c r="U7" s="24">
        <v>196</v>
      </c>
      <c r="V7" s="24">
        <v>4682</v>
      </c>
      <c r="W7" s="24">
        <v>164.57</v>
      </c>
      <c r="X7" s="24">
        <v>28.45</v>
      </c>
      <c r="Y7" s="24" t="s">
        <v>102</v>
      </c>
      <c r="Z7" s="24" t="s">
        <v>102</v>
      </c>
      <c r="AA7" s="24">
        <v>101.44</v>
      </c>
      <c r="AB7" s="24">
        <v>101.74</v>
      </c>
      <c r="AC7" s="24">
        <v>100.98</v>
      </c>
      <c r="AD7" s="24" t="s">
        <v>102</v>
      </c>
      <c r="AE7" s="24" t="s">
        <v>102</v>
      </c>
      <c r="AF7" s="24">
        <v>99.03</v>
      </c>
      <c r="AG7" s="24">
        <v>100.41</v>
      </c>
      <c r="AH7" s="24">
        <v>100.17</v>
      </c>
      <c r="AI7" s="24">
        <v>100.42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74.239999999999995</v>
      </c>
      <c r="AR7" s="24">
        <v>83.92</v>
      </c>
      <c r="AS7" s="24">
        <v>89.31</v>
      </c>
      <c r="AT7" s="24">
        <v>82.66</v>
      </c>
      <c r="AU7" s="24" t="s">
        <v>102</v>
      </c>
      <c r="AV7" s="24" t="s">
        <v>102</v>
      </c>
      <c r="AW7" s="24">
        <v>98.21</v>
      </c>
      <c r="AX7" s="24">
        <v>95.54</v>
      </c>
      <c r="AY7" s="24">
        <v>104.91</v>
      </c>
      <c r="AZ7" s="24" t="s">
        <v>102</v>
      </c>
      <c r="BA7" s="24" t="s">
        <v>102</v>
      </c>
      <c r="BB7" s="24">
        <v>100.47</v>
      </c>
      <c r="BC7" s="24">
        <v>122.71</v>
      </c>
      <c r="BD7" s="24">
        <v>138.19999999999999</v>
      </c>
      <c r="BE7" s="24">
        <v>140.15</v>
      </c>
      <c r="BF7" s="24" t="s">
        <v>102</v>
      </c>
      <c r="BG7" s="24" t="s">
        <v>102</v>
      </c>
      <c r="BH7" s="24">
        <v>298.31</v>
      </c>
      <c r="BI7" s="24">
        <v>301.17</v>
      </c>
      <c r="BJ7" s="24">
        <v>294.39999999999998</v>
      </c>
      <c r="BK7" s="24" t="s">
        <v>102</v>
      </c>
      <c r="BL7" s="24" t="s">
        <v>102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 t="s">
        <v>102</v>
      </c>
      <c r="BR7" s="24" t="s">
        <v>102</v>
      </c>
      <c r="BS7" s="24">
        <v>82.32</v>
      </c>
      <c r="BT7" s="24">
        <v>75.33</v>
      </c>
      <c r="BU7" s="24">
        <v>70.63</v>
      </c>
      <c r="BV7" s="24" t="s">
        <v>102</v>
      </c>
      <c r="BW7" s="24" t="s">
        <v>102</v>
      </c>
      <c r="BX7" s="24">
        <v>60.59</v>
      </c>
      <c r="BY7" s="24">
        <v>60</v>
      </c>
      <c r="BZ7" s="24">
        <v>59.01</v>
      </c>
      <c r="CA7" s="24">
        <v>57.03</v>
      </c>
      <c r="CB7" s="24" t="s">
        <v>102</v>
      </c>
      <c r="CC7" s="24" t="s">
        <v>102</v>
      </c>
      <c r="CD7" s="24">
        <v>265.22000000000003</v>
      </c>
      <c r="CE7" s="24">
        <v>292.10000000000002</v>
      </c>
      <c r="CF7" s="24">
        <v>320.5</v>
      </c>
      <c r="CG7" s="24" t="s">
        <v>102</v>
      </c>
      <c r="CH7" s="24" t="s">
        <v>102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 t="s">
        <v>102</v>
      </c>
      <c r="CN7" s="24" t="s">
        <v>102</v>
      </c>
      <c r="CO7" s="24">
        <v>45.62</v>
      </c>
      <c r="CP7" s="24">
        <v>39.58</v>
      </c>
      <c r="CQ7" s="24">
        <v>45.06</v>
      </c>
      <c r="CR7" s="24" t="s">
        <v>102</v>
      </c>
      <c r="CS7" s="24" t="s">
        <v>102</v>
      </c>
      <c r="CT7" s="24">
        <v>58.19</v>
      </c>
      <c r="CU7" s="24">
        <v>56.52</v>
      </c>
      <c r="CV7" s="24">
        <v>88.45</v>
      </c>
      <c r="CW7" s="24">
        <v>84.27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87.8</v>
      </c>
      <c r="DF7" s="24">
        <v>88.43</v>
      </c>
      <c r="DG7" s="24">
        <v>90.34</v>
      </c>
      <c r="DH7" s="24">
        <v>86.02</v>
      </c>
      <c r="DI7" s="24" t="s">
        <v>102</v>
      </c>
      <c r="DJ7" s="24" t="s">
        <v>102</v>
      </c>
      <c r="DK7" s="24">
        <v>4.9400000000000004</v>
      </c>
      <c r="DL7" s="24">
        <v>9.98</v>
      </c>
      <c r="DM7" s="24">
        <v>14.57</v>
      </c>
      <c r="DN7" s="24" t="s">
        <v>102</v>
      </c>
      <c r="DO7" s="24" t="s">
        <v>102</v>
      </c>
      <c r="DP7" s="24">
        <v>15.74</v>
      </c>
      <c r="DQ7" s="24">
        <v>21.02</v>
      </c>
      <c r="DR7" s="24">
        <v>24.31</v>
      </c>
      <c r="DS7" s="24">
        <v>22.91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dcterms:created xsi:type="dcterms:W3CDTF">2023-12-12T01:07:18Z</dcterms:created>
  <dcterms:modified xsi:type="dcterms:W3CDTF">2024-02-26T11:04:07Z</dcterms:modified>
  <cp:category/>
</cp:coreProperties>
</file>