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4 下水道（公共）\"/>
    </mc:Choice>
  </mc:AlternateContent>
  <xr:revisionPtr revIDLastSave="0" documentId="13_ncr:1_{937C6C61-8304-440E-8E99-1BEED7E4F17B}" xr6:coauthVersionLast="47" xr6:coauthVersionMax="47" xr10:uidLastSave="{00000000-0000-0000-0000-000000000000}"/>
  <workbookProtection workbookAlgorithmName="SHA-512" workbookHashValue="Ehp5XE/P6fCTJLVQo9/+IcKvZB9+tlozXD+W2/AqAgC1ByekcR0XLReu5vimTqSNqZRAS+fC9TZQBJ3oFUvTbg==" workbookSaltValue="PsZ+DwYTMQlbnhSYBYfIXw==" workbookSpinCount="100000" lockStructure="1"/>
  <bookViews>
    <workbookView xWindow="45" yWindow="-163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I85" i="4"/>
  <c r="BB10" i="4"/>
  <c r="AT10" i="4"/>
  <c r="P10" i="4"/>
  <c r="B6" i="4"/>
</calcChain>
</file>

<file path=xl/sharedStrings.xml><?xml version="1.0" encoding="utf-8"?>
<sst xmlns="http://schemas.openxmlformats.org/spreadsheetml/2006/main" count="253" uniqueCount="116">
  <si>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</si>
  <si>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</si>
  <si>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</si>
  <si>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</si>
  <si>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</si>
  <si>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</si>
  <si>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</si>
  <si>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</si>
  <si>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</si>
  <si>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</si>
  <si>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</si>
  <si>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</si>
  <si>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</si>
  <si>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</si>
  <si>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</si>
  <si>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</si>
  <si>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</si>
  <si>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</si>
  <si>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</si>
  <si>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</si>
  <si>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</si>
  <si>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</si>
  <si>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</si>
  <si>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</si>
  <si>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</si>
  <si>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</si>
  <si>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</si>
  <si>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</si>
  <si>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</si>
  <si>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</si>
  <si>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</si>
  <si>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</si>
  <si>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</si>
  <si>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</si>
  <si>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</si>
  <si>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</si>
  <si>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</si>
  <si>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</si>
  <si>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</si>
  <si>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</si>
  <si>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</si>
  <si>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</si>
  <si>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</si>
  <si>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</si>
  <si>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</si>
  <si>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</si>
  <si>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</si>
  <si>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</si>
  <si>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</si>
  <si>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</si>
  <si>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</si>
  <si>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</si>
  <si>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</si>
  <si>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</si>
  <si>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</si>
  <si>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</si>
  <si>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</si>
  <si>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</si>
  <si>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</si>
  <si>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</si>
  <si>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</si>
  <si>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</si>
  <si>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</si>
  <si>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</si>
  <si>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</si>
  <si>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</si>
  <si>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</si>
  <si>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</si>
  <si>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</si>
  <si>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</si>
  <si>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</si>
  <si>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</si>
  <si>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</si>
  <si>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</si>
  <si>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</si>
  <si>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</si>
  <si>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</si>
  <si>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</si>
  <si>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</si>
  <si>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</si>
  <si>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</si>
  <si>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</si>
  <si>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</si>
  <si>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</si>
  <si>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</si>
  <si>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</si>
  <si>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</si>
  <si>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</si>
  <si>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</si>
  <si>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</si>
  <si>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</si>
  <si>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</si>
  <si>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</si>
  <si>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</si>
  <si>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</si>
  <si>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</si>
  <si>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矢板市</t>
  </si>
  <si>
    <t>法適用</t>
  </si>
  <si>
    <t>下水道事業</t>
  </si>
  <si>
    <t>公共下水道</t>
  </si>
  <si>
    <t>Cd1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</si>
  <si>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</si>
  <si>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</si>
  <si>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</si>
  <si>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</si>
  <si>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</si>
  <si>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</si>
  <si>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</si>
  <si>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</si>
  <si>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</si>
  <si>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</si>
  <si>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</si>
  <si>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</si>
  <si>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本市の公共下水道事業は、収入の不足分は一般会計からの繰入金で賄っている状況です。そのため、今後は施設の老朽化を見越した、より適正な施設管理と健全な経営が求められます。
　持続可能な事業経営に向け、経営戦略に基づき、効率的な投資と財政基盤の強化に取り組んでいきます。</t>
    <phoneticPr fontId="15"/>
  </si>
  <si>
    <t>①経常収支比率は100％を上回っています。しかし、経費の一部を使用料以外の収入（主に一般会計からの繰入金）で補填している状況です。これは、現在も供用開始区域を拡大しており、建設への投資が多いことが一因と考えられます。今後、経費削減、財源確保に努め、経営の健全化を図る必要があります。
③流動比率は前年度より増加しましたが、類似団体平均より低い状況です。今後も企業債縮減等に努めます。
④企業債残高対事業規模比率は、類似団体平均値を上回っていますが、これは、当市が未だ管渠未整備地区があり、建設投資の財源として企業債を活用していることに因るものです。
⑥汚水処理原価は、経済的・効率的に汚水処理施設の運転ができているため、類似団体平均値を下回る状況です。
⑦施設利用率は、未だ余裕がある状況ですが、コリーナ矢板排水処理区域との統合、処理区域内の管渠整備を進めているため、今後増加する予定です。
⑧水洗化率は、類似団体平均値を下回る状況です。今後も水洗化の促進に努めていきます。</t>
    <rPh sb="143" eb="145">
      <t>リュウドウ</t>
    </rPh>
    <phoneticPr fontId="15"/>
  </si>
  <si>
    <t>　水処理センターは、平成３年度の供用開始から既に３０年を経過しており、機器及び建物等の老朽化が進んでいます。そのため、ストックマネジメント計画に沿って、施設の維持管理・改築修繕・新規整備を一体的に進めていく予定です。
　また、現在、法定耐用年数（５０年）を超えた管渠はありませんが、施設点検や管渠カメラ調査等を実施し、適宜、修繕や清掃を進めていきます。</t>
    <rPh sb="10" eb="12">
      <t>ヘイセイ</t>
    </rPh>
    <rPh sb="13" eb="15">
      <t>ネンド</t>
    </rPh>
    <rPh sb="16" eb="20">
      <t>キョウヨウカイシ</t>
    </rPh>
    <rPh sb="22" eb="23">
      <t>スデ</t>
    </rPh>
    <rPh sb="26" eb="27">
      <t>ネン</t>
    </rPh>
    <rPh sb="28" eb="30">
      <t>ケイカ</t>
    </rPh>
    <rPh sb="35" eb="38">
      <t>キキオヨ</t>
    </rPh>
    <rPh sb="113" eb="115">
      <t>ゲンザイ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</si>
</sst>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E-4B2F-810F-278E925C7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0.15</c:v>
                </c:pt>
                <c:pt idx="2">
                  <c:v>0.15</c:v>
                </c:pt>
                <c:pt idx="3">
                  <c:v>7.0000000000000007E-2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E-4B2F-810F-278E925C7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47.36</c:v>
                </c:pt>
                <c:pt idx="2">
                  <c:v>46.01</c:v>
                </c:pt>
                <c:pt idx="3">
                  <c:v>47</c:v>
                </c:pt>
                <c:pt idx="4">
                  <c:v>49.15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1-47D8-B790-B7831F37E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56.72</c:v>
                </c:pt>
                <c:pt idx="2">
                  <c:v>56.43</c:v>
                </c:pt>
                <c:pt idx="3">
                  <c:v>54.86</c:v>
                </c:pt>
                <c:pt idx="4">
                  <c:v>55.04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1-47D8-B790-B7831F37E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82.56</c:v>
                </c:pt>
                <c:pt idx="2">
                  <c:v>83.25</c:v>
                </c:pt>
                <c:pt idx="3">
                  <c:v>84.23</c:v>
                </c:pt>
                <c:pt idx="4">
                  <c:v>84.21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8-4D1E-9514-C9BF7DAB5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90.72</c:v>
                </c:pt>
                <c:pt idx="2">
                  <c:v>91.07</c:v>
                </c:pt>
                <c:pt idx="3">
                  <c:v>91.37</c:v>
                </c:pt>
                <c:pt idx="4">
                  <c:v>91.92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E8-4D1E-9514-C9BF7DAB5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130.69</c:v>
                </c:pt>
                <c:pt idx="2">
                  <c:v>124.61</c:v>
                </c:pt>
                <c:pt idx="3">
                  <c:v>128.99</c:v>
                </c:pt>
                <c:pt idx="4">
                  <c:v>101.61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1-49A3-A868-1300E7D8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106.5</c:v>
                </c:pt>
                <c:pt idx="2">
                  <c:v>106.22</c:v>
                </c:pt>
                <c:pt idx="3">
                  <c:v>105.35</c:v>
                </c:pt>
                <c:pt idx="4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1-49A3-A868-1300E7D8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5.12</c:v>
                </c:pt>
                <c:pt idx="2">
                  <c:v>9.0399999999999991</c:v>
                </c:pt>
                <c:pt idx="3">
                  <c:v>12.74</c:v>
                </c:pt>
                <c:pt idx="4">
                  <c:v>16.28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A-4B2D-949A-18BF6A653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20.78</c:v>
                </c:pt>
                <c:pt idx="2">
                  <c:v>23.54</c:v>
                </c:pt>
                <c:pt idx="3">
                  <c:v>29.42</c:v>
                </c:pt>
                <c:pt idx="4">
                  <c:v>31.14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A-4B2D-949A-18BF6A653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9-40A4-86CA-F1451FE5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1.34</c:v>
                </c:pt>
                <c:pt idx="2">
                  <c:v>1.5</c:v>
                </c:pt>
                <c:pt idx="3">
                  <c:v>0.74</c:v>
                </c:pt>
                <c:pt idx="4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9-40A4-86CA-F1451FE5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0-4579-9BD6-75C8CB8D0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18.36</c:v>
                </c:pt>
                <c:pt idx="2">
                  <c:v>18.010000000000002</c:v>
                </c:pt>
                <c:pt idx="3">
                  <c:v>26.07</c:v>
                </c:pt>
                <c:pt idx="4">
                  <c:v>26.89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0-4579-9BD6-75C8CB8D0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62.6</c:v>
                </c:pt>
                <c:pt idx="2">
                  <c:v>66.66</c:v>
                </c:pt>
                <c:pt idx="3">
                  <c:v>61.39</c:v>
                </c:pt>
                <c:pt idx="4">
                  <c:v>72.11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B-4A25-B43B-EF6F7A00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55.6</c:v>
                </c:pt>
                <c:pt idx="2">
                  <c:v>59.4</c:v>
                </c:pt>
                <c:pt idx="3">
                  <c:v>65.87</c:v>
                </c:pt>
                <c:pt idx="4">
                  <c:v>77.260000000000005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AB-4A25-B43B-EF6F7A00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1335.99</c:v>
                </c:pt>
                <c:pt idx="3" formatCode="#,##0.00;&quot;△&quot;#,##0.00;&quot;-&quot;">
                  <c:v>1275.81</c:v>
                </c:pt>
                <c:pt idx="4" formatCode="#,##0.00;&quot;△&quot;#,##0.00;&quot;-&quot;">
                  <c:v>1243.25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8-41F5-802F-09E01D745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789.08</c:v>
                </c:pt>
                <c:pt idx="2">
                  <c:v>747.84</c:v>
                </c:pt>
                <c:pt idx="3">
                  <c:v>742.08</c:v>
                </c:pt>
                <c:pt idx="4">
                  <c:v>730.84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8-41F5-802F-09E01D745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96.26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D-4197-B7C0-968C0FCF7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88.25</c:v>
                </c:pt>
                <c:pt idx="2">
                  <c:v>90.17</c:v>
                </c:pt>
                <c:pt idx="3">
                  <c:v>86.51</c:v>
                </c:pt>
                <c:pt idx="4">
                  <c:v>89.17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197-B7C0-968C0FCF7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153.51</c:v>
                </c:pt>
                <c:pt idx="2">
                  <c:v>163.57</c:v>
                </c:pt>
                <c:pt idx="3">
                  <c:v>167.08</c:v>
                </c:pt>
                <c:pt idx="4">
                  <c:v>167.11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8-4F42-8096-60D2CE982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176.37</c:v>
                </c:pt>
                <c:pt idx="2">
                  <c:v>173.17</c:v>
                </c:pt>
                <c:pt idx="3">
                  <c:v>188.24</c:v>
                </c:pt>
                <c:pt idx="4">
                  <c:v>184.85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8-4F42-8096-60D2CE982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栃木県　矢板市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Cd1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30577</v>
      </c>
      <c r="AM8" s="45"/>
      <c r="AN8" s="45"/>
      <c r="AO8" s="45"/>
      <c r="AP8" s="45"/>
      <c r="AQ8" s="45"/>
      <c r="AR8" s="45"/>
      <c r="AS8" s="45"/>
      <c r="AT8" s="44">
        <f>データ!T6</f>
        <v>170.46</v>
      </c>
      <c r="AU8" s="44"/>
      <c r="AV8" s="44"/>
      <c r="AW8" s="44"/>
      <c r="AX8" s="44"/>
      <c r="AY8" s="44"/>
      <c r="AZ8" s="44"/>
      <c r="BA8" s="44"/>
      <c r="BB8" s="44">
        <f>データ!U6</f>
        <v>179.38</v>
      </c>
      <c r="BC8" s="44"/>
      <c r="BD8" s="44"/>
      <c r="BE8" s="44"/>
      <c r="BF8" s="44"/>
      <c r="BG8" s="44"/>
      <c r="BH8" s="44"/>
      <c r="BI8" s="44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62.4</v>
      </c>
      <c r="J10" s="44"/>
      <c r="K10" s="44"/>
      <c r="L10" s="44"/>
      <c r="M10" s="44"/>
      <c r="N10" s="44"/>
      <c r="O10" s="44"/>
      <c r="P10" s="44">
        <f>データ!P6</f>
        <v>39.44</v>
      </c>
      <c r="Q10" s="44"/>
      <c r="R10" s="44"/>
      <c r="S10" s="44"/>
      <c r="T10" s="44"/>
      <c r="U10" s="44"/>
      <c r="V10" s="44"/>
      <c r="W10" s="44">
        <f>データ!Q6</f>
        <v>66.569999999999993</v>
      </c>
      <c r="X10" s="44"/>
      <c r="Y10" s="44"/>
      <c r="Z10" s="44"/>
      <c r="AA10" s="44"/>
      <c r="AB10" s="44"/>
      <c r="AC10" s="44"/>
      <c r="AD10" s="45">
        <f>データ!R6</f>
        <v>3300</v>
      </c>
      <c r="AE10" s="45"/>
      <c r="AF10" s="45"/>
      <c r="AG10" s="45"/>
      <c r="AH10" s="45"/>
      <c r="AI10" s="45"/>
      <c r="AJ10" s="45"/>
      <c r="AK10" s="2"/>
      <c r="AL10" s="45">
        <f>データ!V6</f>
        <v>11996</v>
      </c>
      <c r="AM10" s="45"/>
      <c r="AN10" s="45"/>
      <c r="AO10" s="45"/>
      <c r="AP10" s="45"/>
      <c r="AQ10" s="45"/>
      <c r="AR10" s="45"/>
      <c r="AS10" s="45"/>
      <c r="AT10" s="44">
        <f>データ!W6</f>
        <v>4.9000000000000004</v>
      </c>
      <c r="AU10" s="44"/>
      <c r="AV10" s="44"/>
      <c r="AW10" s="44"/>
      <c r="AX10" s="44"/>
      <c r="AY10" s="44"/>
      <c r="AZ10" s="44"/>
      <c r="BA10" s="44"/>
      <c r="BB10" s="44">
        <f>データ!X6</f>
        <v>2448.16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113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N1fR9Z0BoqOMCgYNS/3aErSQ2/AAsW2CnlU22/gBqumkgZQqOopmNlA3YzRTBcJKBAl0qopZK7Ru8tLQ101OaA==" saltValue="DOJBMV1sTKPeQ0LZewph8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92118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栃木県　矢板市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Cd1</v>
      </c>
      <c r="M6" s="19" t="str">
        <f t="shared" si="3"/>
        <v>非設置</v>
      </c>
      <c r="N6" s="20" t="str">
        <f t="shared" si="3"/>
        <v>-</v>
      </c>
      <c r="O6" s="20">
        <f t="shared" si="3"/>
        <v>62.4</v>
      </c>
      <c r="P6" s="20">
        <f t="shared" si="3"/>
        <v>39.44</v>
      </c>
      <c r="Q6" s="20">
        <f t="shared" si="3"/>
        <v>66.569999999999993</v>
      </c>
      <c r="R6" s="20">
        <f t="shared" si="3"/>
        <v>3300</v>
      </c>
      <c r="S6" s="20">
        <f t="shared" si="3"/>
        <v>30577</v>
      </c>
      <c r="T6" s="20">
        <f t="shared" si="3"/>
        <v>170.46</v>
      </c>
      <c r="U6" s="20">
        <f t="shared" si="3"/>
        <v>179.38</v>
      </c>
      <c r="V6" s="20">
        <f t="shared" si="3"/>
        <v>11996</v>
      </c>
      <c r="W6" s="20">
        <f t="shared" si="3"/>
        <v>4.9000000000000004</v>
      </c>
      <c r="X6" s="20">
        <f t="shared" si="3"/>
        <v>2448.16</v>
      </c>
      <c r="Y6" s="21" t="str">
        <f>IF(Y7="",NA(),Y7)</f>
        <v>-</v>
      </c>
      <c r="Z6" s="21">
        <f t="shared" ref="Z6:AH6" si="4">IF(Z7="",NA(),Z7)</f>
        <v>130.69</v>
      </c>
      <c r="AA6" s="21">
        <f t="shared" si="4"/>
        <v>124.61</v>
      </c>
      <c r="AB6" s="21">
        <f t="shared" si="4"/>
        <v>128.99</v>
      </c>
      <c r="AC6" s="21">
        <f t="shared" si="4"/>
        <v>101.61</v>
      </c>
      <c r="AD6" s="21" t="str">
        <f t="shared" si="4"/>
        <v>-</v>
      </c>
      <c r="AE6" s="21">
        <f t="shared" si="4"/>
        <v>106.5</v>
      </c>
      <c r="AF6" s="21">
        <f t="shared" si="4"/>
        <v>106.22</v>
      </c>
      <c r="AG6" s="21">
        <f t="shared" si="4"/>
        <v>105.35</v>
      </c>
      <c r="AH6" s="21">
        <f t="shared" si="4"/>
        <v>106.8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18.36</v>
      </c>
      <c r="AQ6" s="21">
        <f t="shared" si="5"/>
        <v>18.010000000000002</v>
      </c>
      <c r="AR6" s="21">
        <f t="shared" si="5"/>
        <v>26.07</v>
      </c>
      <c r="AS6" s="21">
        <f t="shared" si="5"/>
        <v>26.89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>
        <f t="shared" ref="AV6:BD6" si="6">IF(AV7="",NA(),AV7)</f>
        <v>62.6</v>
      </c>
      <c r="AW6" s="21">
        <f t="shared" si="6"/>
        <v>66.66</v>
      </c>
      <c r="AX6" s="21">
        <f t="shared" si="6"/>
        <v>61.39</v>
      </c>
      <c r="AY6" s="21">
        <f t="shared" si="6"/>
        <v>72.11</v>
      </c>
      <c r="AZ6" s="21" t="str">
        <f t="shared" si="6"/>
        <v>-</v>
      </c>
      <c r="BA6" s="21">
        <f t="shared" si="6"/>
        <v>55.6</v>
      </c>
      <c r="BB6" s="21">
        <f t="shared" si="6"/>
        <v>59.4</v>
      </c>
      <c r="BC6" s="21">
        <f t="shared" si="6"/>
        <v>65.87</v>
      </c>
      <c r="BD6" s="21">
        <f t="shared" si="6"/>
        <v>77.260000000000005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0">
        <f t="shared" ref="BG6:BO6" si="7">IF(BG7="",NA(),BG7)</f>
        <v>0</v>
      </c>
      <c r="BH6" s="21">
        <f t="shared" si="7"/>
        <v>1335.99</v>
      </c>
      <c r="BI6" s="21">
        <f t="shared" si="7"/>
        <v>1275.81</v>
      </c>
      <c r="BJ6" s="21">
        <f t="shared" si="7"/>
        <v>1243.25</v>
      </c>
      <c r="BK6" s="21" t="str">
        <f t="shared" si="7"/>
        <v>-</v>
      </c>
      <c r="BL6" s="21">
        <f t="shared" si="7"/>
        <v>789.08</v>
      </c>
      <c r="BM6" s="21">
        <f t="shared" si="7"/>
        <v>747.84</v>
      </c>
      <c r="BN6" s="21">
        <f t="shared" si="7"/>
        <v>742.08</v>
      </c>
      <c r="BO6" s="21">
        <f t="shared" si="7"/>
        <v>730.84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>
        <f t="shared" ref="BR6:BZ6" si="8">IF(BR7="",NA(),BR7)</f>
        <v>96.26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 t="str">
        <f t="shared" si="8"/>
        <v>-</v>
      </c>
      <c r="BW6" s="21">
        <f t="shared" si="8"/>
        <v>88.25</v>
      </c>
      <c r="BX6" s="21">
        <f t="shared" si="8"/>
        <v>90.17</v>
      </c>
      <c r="BY6" s="21">
        <f t="shared" si="8"/>
        <v>86.51</v>
      </c>
      <c r="BZ6" s="21">
        <f t="shared" si="8"/>
        <v>89.17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>
        <f t="shared" ref="CC6:CK6" si="9">IF(CC7="",NA(),CC7)</f>
        <v>153.51</v>
      </c>
      <c r="CD6" s="21">
        <f t="shared" si="9"/>
        <v>163.57</v>
      </c>
      <c r="CE6" s="21">
        <f t="shared" si="9"/>
        <v>167.08</v>
      </c>
      <c r="CF6" s="21">
        <f t="shared" si="9"/>
        <v>167.11</v>
      </c>
      <c r="CG6" s="21" t="str">
        <f t="shared" si="9"/>
        <v>-</v>
      </c>
      <c r="CH6" s="21">
        <f t="shared" si="9"/>
        <v>176.37</v>
      </c>
      <c r="CI6" s="21">
        <f t="shared" si="9"/>
        <v>173.17</v>
      </c>
      <c r="CJ6" s="21">
        <f t="shared" si="9"/>
        <v>188.24</v>
      </c>
      <c r="CK6" s="21">
        <f t="shared" si="9"/>
        <v>184.85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>
        <f t="shared" ref="CN6:CV6" si="10">IF(CN7="",NA(),CN7)</f>
        <v>47.36</v>
      </c>
      <c r="CO6" s="21">
        <f t="shared" si="10"/>
        <v>46.01</v>
      </c>
      <c r="CP6" s="21">
        <f t="shared" si="10"/>
        <v>47</v>
      </c>
      <c r="CQ6" s="21">
        <f t="shared" si="10"/>
        <v>49.15</v>
      </c>
      <c r="CR6" s="21" t="str">
        <f t="shared" si="10"/>
        <v>-</v>
      </c>
      <c r="CS6" s="21">
        <f t="shared" si="10"/>
        <v>56.72</v>
      </c>
      <c r="CT6" s="21">
        <f t="shared" si="10"/>
        <v>56.43</v>
      </c>
      <c r="CU6" s="21">
        <f t="shared" si="10"/>
        <v>54.86</v>
      </c>
      <c r="CV6" s="21">
        <f t="shared" si="10"/>
        <v>55.04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>
        <f t="shared" ref="CY6:DG6" si="11">IF(CY7="",NA(),CY7)</f>
        <v>82.56</v>
      </c>
      <c r="CZ6" s="21">
        <f t="shared" si="11"/>
        <v>83.25</v>
      </c>
      <c r="DA6" s="21">
        <f t="shared" si="11"/>
        <v>84.23</v>
      </c>
      <c r="DB6" s="21">
        <f t="shared" si="11"/>
        <v>84.21</v>
      </c>
      <c r="DC6" s="21" t="str">
        <f t="shared" si="11"/>
        <v>-</v>
      </c>
      <c r="DD6" s="21">
        <f t="shared" si="11"/>
        <v>90.72</v>
      </c>
      <c r="DE6" s="21">
        <f t="shared" si="11"/>
        <v>91.07</v>
      </c>
      <c r="DF6" s="21">
        <f t="shared" si="11"/>
        <v>91.37</v>
      </c>
      <c r="DG6" s="21">
        <f t="shared" si="11"/>
        <v>91.92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>
        <f t="shared" ref="DJ6:DR6" si="12">IF(DJ7="",NA(),DJ7)</f>
        <v>5.12</v>
      </c>
      <c r="DK6" s="21">
        <f t="shared" si="12"/>
        <v>9.0399999999999991</v>
      </c>
      <c r="DL6" s="21">
        <f t="shared" si="12"/>
        <v>12.74</v>
      </c>
      <c r="DM6" s="21">
        <f t="shared" si="12"/>
        <v>16.28</v>
      </c>
      <c r="DN6" s="21" t="str">
        <f t="shared" si="12"/>
        <v>-</v>
      </c>
      <c r="DO6" s="21">
        <f t="shared" si="12"/>
        <v>20.78</v>
      </c>
      <c r="DP6" s="21">
        <f t="shared" si="12"/>
        <v>23.54</v>
      </c>
      <c r="DQ6" s="21">
        <f t="shared" si="12"/>
        <v>29.42</v>
      </c>
      <c r="DR6" s="21">
        <f t="shared" si="12"/>
        <v>31.14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1.34</v>
      </c>
      <c r="EA6" s="21">
        <f t="shared" si="13"/>
        <v>1.5</v>
      </c>
      <c r="EB6" s="21">
        <f t="shared" si="13"/>
        <v>0.74</v>
      </c>
      <c r="EC6" s="21">
        <f t="shared" si="13"/>
        <v>0.76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1">
        <f t="shared" ref="EF6:EN6" si="14">IF(EF7="",NA(),EF7)</f>
        <v>0.18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0.15</v>
      </c>
      <c r="EL6" s="21">
        <f t="shared" si="14"/>
        <v>0.15</v>
      </c>
      <c r="EM6" s="21">
        <f t="shared" si="14"/>
        <v>7.0000000000000007E-2</v>
      </c>
      <c r="EN6" s="21">
        <f t="shared" si="14"/>
        <v>0.06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92118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62.4</v>
      </c>
      <c r="P7" s="24">
        <v>39.44</v>
      </c>
      <c r="Q7" s="24">
        <v>66.569999999999993</v>
      </c>
      <c r="R7" s="24">
        <v>3300</v>
      </c>
      <c r="S7" s="24">
        <v>30577</v>
      </c>
      <c r="T7" s="24">
        <v>170.46</v>
      </c>
      <c r="U7" s="24">
        <v>179.38</v>
      </c>
      <c r="V7" s="24">
        <v>11996</v>
      </c>
      <c r="W7" s="24">
        <v>4.9000000000000004</v>
      </c>
      <c r="X7" s="24">
        <v>2448.16</v>
      </c>
      <c r="Y7" s="24" t="s">
        <v>102</v>
      </c>
      <c r="Z7" s="24">
        <v>130.69</v>
      </c>
      <c r="AA7" s="24">
        <v>124.61</v>
      </c>
      <c r="AB7" s="24">
        <v>128.99</v>
      </c>
      <c r="AC7" s="24">
        <v>101.61</v>
      </c>
      <c r="AD7" s="24" t="s">
        <v>102</v>
      </c>
      <c r="AE7" s="24">
        <v>106.5</v>
      </c>
      <c r="AF7" s="24">
        <v>106.22</v>
      </c>
      <c r="AG7" s="24">
        <v>105.35</v>
      </c>
      <c r="AH7" s="24">
        <v>106.8</v>
      </c>
      <c r="AI7" s="24">
        <v>105.91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18.36</v>
      </c>
      <c r="AQ7" s="24">
        <v>18.010000000000002</v>
      </c>
      <c r="AR7" s="24">
        <v>26.07</v>
      </c>
      <c r="AS7" s="24">
        <v>26.89</v>
      </c>
      <c r="AT7" s="24">
        <v>3.03</v>
      </c>
      <c r="AU7" s="24" t="s">
        <v>102</v>
      </c>
      <c r="AV7" s="24">
        <v>62.6</v>
      </c>
      <c r="AW7" s="24">
        <v>66.66</v>
      </c>
      <c r="AX7" s="24">
        <v>61.39</v>
      </c>
      <c r="AY7" s="24">
        <v>72.11</v>
      </c>
      <c r="AZ7" s="24" t="s">
        <v>102</v>
      </c>
      <c r="BA7" s="24">
        <v>55.6</v>
      </c>
      <c r="BB7" s="24">
        <v>59.4</v>
      </c>
      <c r="BC7" s="24">
        <v>65.87</v>
      </c>
      <c r="BD7" s="24">
        <v>77.260000000000005</v>
      </c>
      <c r="BE7" s="24">
        <v>78.430000000000007</v>
      </c>
      <c r="BF7" s="24" t="s">
        <v>102</v>
      </c>
      <c r="BG7" s="24">
        <v>0</v>
      </c>
      <c r="BH7" s="24">
        <v>1335.99</v>
      </c>
      <c r="BI7" s="24">
        <v>1275.81</v>
      </c>
      <c r="BJ7" s="24">
        <v>1243.25</v>
      </c>
      <c r="BK7" s="24" t="s">
        <v>102</v>
      </c>
      <c r="BL7" s="24">
        <v>789.08</v>
      </c>
      <c r="BM7" s="24">
        <v>747.84</v>
      </c>
      <c r="BN7" s="24">
        <v>742.08</v>
      </c>
      <c r="BO7" s="24">
        <v>730.84</v>
      </c>
      <c r="BP7" s="24">
        <v>630.82000000000005</v>
      </c>
      <c r="BQ7" s="24" t="s">
        <v>102</v>
      </c>
      <c r="BR7" s="24">
        <v>96.26</v>
      </c>
      <c r="BS7" s="24">
        <v>100</v>
      </c>
      <c r="BT7" s="24">
        <v>100</v>
      </c>
      <c r="BU7" s="24">
        <v>100</v>
      </c>
      <c r="BV7" s="24" t="s">
        <v>102</v>
      </c>
      <c r="BW7" s="24">
        <v>88.25</v>
      </c>
      <c r="BX7" s="24">
        <v>90.17</v>
      </c>
      <c r="BY7" s="24">
        <v>86.51</v>
      </c>
      <c r="BZ7" s="24">
        <v>89.17</v>
      </c>
      <c r="CA7" s="24">
        <v>97.81</v>
      </c>
      <c r="CB7" s="24" t="s">
        <v>102</v>
      </c>
      <c r="CC7" s="24">
        <v>153.51</v>
      </c>
      <c r="CD7" s="24">
        <v>163.57</v>
      </c>
      <c r="CE7" s="24">
        <v>167.08</v>
      </c>
      <c r="CF7" s="24">
        <v>167.11</v>
      </c>
      <c r="CG7" s="24" t="s">
        <v>102</v>
      </c>
      <c r="CH7" s="24">
        <v>176.37</v>
      </c>
      <c r="CI7" s="24">
        <v>173.17</v>
      </c>
      <c r="CJ7" s="24">
        <v>188.24</v>
      </c>
      <c r="CK7" s="24">
        <v>184.85</v>
      </c>
      <c r="CL7" s="24">
        <v>138.75</v>
      </c>
      <c r="CM7" s="24" t="s">
        <v>102</v>
      </c>
      <c r="CN7" s="24">
        <v>47.36</v>
      </c>
      <c r="CO7" s="24">
        <v>46.01</v>
      </c>
      <c r="CP7" s="24">
        <v>47</v>
      </c>
      <c r="CQ7" s="24">
        <v>49.15</v>
      </c>
      <c r="CR7" s="24" t="s">
        <v>102</v>
      </c>
      <c r="CS7" s="24">
        <v>56.72</v>
      </c>
      <c r="CT7" s="24">
        <v>56.43</v>
      </c>
      <c r="CU7" s="24">
        <v>54.86</v>
      </c>
      <c r="CV7" s="24">
        <v>55.04</v>
      </c>
      <c r="CW7" s="24">
        <v>58.94</v>
      </c>
      <c r="CX7" s="24" t="s">
        <v>102</v>
      </c>
      <c r="CY7" s="24">
        <v>82.56</v>
      </c>
      <c r="CZ7" s="24">
        <v>83.25</v>
      </c>
      <c r="DA7" s="24">
        <v>84.23</v>
      </c>
      <c r="DB7" s="24">
        <v>84.21</v>
      </c>
      <c r="DC7" s="24" t="s">
        <v>102</v>
      </c>
      <c r="DD7" s="24">
        <v>90.72</v>
      </c>
      <c r="DE7" s="24">
        <v>91.07</v>
      </c>
      <c r="DF7" s="24">
        <v>91.37</v>
      </c>
      <c r="DG7" s="24">
        <v>91.92</v>
      </c>
      <c r="DH7" s="24">
        <v>95.91</v>
      </c>
      <c r="DI7" s="24" t="s">
        <v>102</v>
      </c>
      <c r="DJ7" s="24">
        <v>5.12</v>
      </c>
      <c r="DK7" s="24">
        <v>9.0399999999999991</v>
      </c>
      <c r="DL7" s="24">
        <v>12.74</v>
      </c>
      <c r="DM7" s="24">
        <v>16.28</v>
      </c>
      <c r="DN7" s="24" t="s">
        <v>102</v>
      </c>
      <c r="DO7" s="24">
        <v>20.78</v>
      </c>
      <c r="DP7" s="24">
        <v>23.54</v>
      </c>
      <c r="DQ7" s="24">
        <v>29.42</v>
      </c>
      <c r="DR7" s="24">
        <v>31.14</v>
      </c>
      <c r="DS7" s="24">
        <v>41.09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1.34</v>
      </c>
      <c r="EA7" s="24">
        <v>1.5</v>
      </c>
      <c r="EB7" s="24">
        <v>0.74</v>
      </c>
      <c r="EC7" s="24">
        <v>0.76</v>
      </c>
      <c r="ED7" s="24">
        <v>8.68</v>
      </c>
      <c r="EE7" s="24" t="s">
        <v>102</v>
      </c>
      <c r="EF7" s="24">
        <v>0.18</v>
      </c>
      <c r="EG7" s="24">
        <v>0</v>
      </c>
      <c r="EH7" s="24">
        <v>0</v>
      </c>
      <c r="EI7" s="24">
        <v>0</v>
      </c>
      <c r="EJ7" s="24" t="s">
        <v>102</v>
      </c>
      <c r="EK7" s="24">
        <v>0.15</v>
      </c>
      <c r="EL7" s="24">
        <v>0.15</v>
      </c>
      <c r="EM7" s="24">
        <v>7.0000000000000007E-2</v>
      </c>
      <c r="EN7" s="24">
        <v>0.06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中野　友寛</cp:lastModifiedBy>
  <dcterms:created xsi:type="dcterms:W3CDTF">2025-01-24T06:59:19Z</dcterms:created>
  <dcterms:modified xsi:type="dcterms:W3CDTF">2025-02-28T11:09:57Z</dcterms:modified>
  <cp:category/>
</cp:coreProperties>
</file>