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alqMVEP9H1fDHDG/NvxT4YUnDBu4O77OwhgqPtibjV++KtJe4QDgq2m5bhJYmSrxg49LliI2BQ+6Rf+dUo3bXg==" workbookSaltValue="5H+9rBs9ZAnLRAa8hjbKW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<sst xmlns="http://schemas.openxmlformats.org/spreadsheetml/2006/main" count="220" uniqueCount="108">
  <si>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</si>
  <si>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</si>
  <si>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</si>
  <si>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</si>
  <si>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</si>
  <si>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</si>
  <si>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</si>
  <si>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</si>
  <si>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</si>
  <si>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</si>
  <si>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</si>
  <si>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</si>
  <si>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</si>
  <si>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</si>
  <si>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</si>
  <si>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</si>
  <si>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</si>
  <si>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</si>
  <si>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</si>
  <si>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</si>
  <si>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</si>
  <si>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</si>
  <si>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</si>
  <si>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</si>
  <si>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</si>
  <si>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</si>
  <si>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</si>
  <si>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</si>
  <si>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</si>
  <si>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</si>
  <si>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</si>
  <si>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</si>
  <si>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</si>
  <si>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</si>
  <si>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</si>
  <si>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</si>
  <si>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</si>
  <si>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</si>
  <si>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</si>
  <si>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</si>
  <si>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</si>
  <si>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</si>
  <si>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</si>
  <si>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</si>
  <si>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</si>
  <si>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</si>
  <si>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</si>
  <si>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</si>
  <si>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</si>
  <si>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</si>
  <si>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</si>
  <si>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</si>
  <si>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</si>
  <si>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</si>
  <si>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</si>
  <si>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</si>
  <si>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</si>
  <si>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</si>
  <si>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</si>
  <si>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</si>
  <si>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</si>
  <si>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</si>
  <si>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</si>
  <si>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</si>
  <si>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</si>
  <si>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</si>
  <si>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</si>
  <si>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</si>
  <si>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</si>
  <si>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</si>
  <si>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</si>
  <si>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</si>
  <si>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</si>
  <si>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</si>
  <si>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</si>
  <si>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</si>
  <si>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</si>
  <si>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</si>
  <si>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</si>
  <si>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</si>
  <si>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</si>
  <si>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</si>
  <si>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</si>
  <si>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</si>
  <si>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</si>
  <si>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</si>
  <si>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</si>
  <si>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</si>
  <si>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</si>
  <si>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</si>
  <si>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</si>
  <si>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</si>
  <si>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</si>
  <si>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</si>
  <si>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</si>
  <si>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</si>
  <si>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</si>
  <si>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</si>
  <si>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</si>
  <si>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</si>
  <si>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</si>
  <si>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</si>
  <si>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</si>
  <si>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</si>
  <si>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</si>
  <si>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については、100%以上を保っており、収支は黒字の状況である。「⑥給水原価」に関しては、H29年度に比べ、低くなっており、H30年度については、配水管修繕費などの経費の縮減が図れている。また「②累積欠損金比率」は0%であり、「③流動比率」も100%以上であり、支払能力も有しており、経営の健全性については概ね良好な状態にあるといえる。ただし、「④企業債残高対給水収益比率」については、類似団体と比べて低い状況であるが、これは必要な更新事業を先送りしている面もあり、今後、施設の老朽化に伴う更新等に多額の費用が見込まれることや給水人口の減少に伴う給水収益の減少により、数値の悪化が懸念される。給水人口の減少については、社会的な問題となっており、収益の確保やさらなる経費の節減など経営健全化の取組みを継続して行っていく必要がある。
また、経営の効率性については、「⑦施設利用率」において、類似団体と比べて低い状況である。これについては、給水人口の減少等による配水量の減少に伴い、稼働休止中の施設があることが要因である。今後の水需要の動向や災害等の際の供給能力などを勘案し、施設の適正規模についての検討も行っていく必要がある。「⑧有収率」については、老朽管の更新や漏水調査の実施などにより、改善傾向であったところであるが、老朽管更新については、今後も行っていくものであり、数値の改善に努め、施設の稼働状況を給水収益につなげていく。</t>
    <rPh sb="2" eb="4">
      <t>ケイジョウ</t>
    </rPh>
    <rPh sb="4" eb="6">
      <t>シュウシ</t>
    </rPh>
    <rPh sb="6" eb="8">
      <t>ヒリツ</t>
    </rPh>
    <rPh sb="9" eb="10">
      <t>オヨ</t>
    </rPh>
    <rPh sb="13" eb="15">
      <t>リョウキン</t>
    </rPh>
    <rPh sb="15" eb="17">
      <t>カイシュウ</t>
    </rPh>
    <rPh sb="17" eb="18">
      <t>リツ</t>
    </rPh>
    <rPh sb="29" eb="31">
      <t>イジョウ</t>
    </rPh>
    <rPh sb="32" eb="33">
      <t>タモ</t>
    </rPh>
    <rPh sb="38" eb="40">
      <t>シュウシ</t>
    </rPh>
    <rPh sb="41" eb="43">
      <t>クロジ</t>
    </rPh>
    <rPh sb="44" eb="46">
      <t>ジョウキョウ</t>
    </rPh>
    <rPh sb="52" eb="54">
      <t>キュウスイ</t>
    </rPh>
    <rPh sb="54" eb="56">
      <t>ゲンカ</t>
    </rPh>
    <rPh sb="58" eb="59">
      <t>カン</t>
    </rPh>
    <rPh sb="66" eb="68">
      <t>ネンド</t>
    </rPh>
    <rPh sb="69" eb="70">
      <t>クラ</t>
    </rPh>
    <rPh sb="72" eb="73">
      <t>ヒク</t>
    </rPh>
    <rPh sb="83" eb="85">
      <t>ネンド</t>
    </rPh>
    <rPh sb="91" eb="94">
      <t>ハイスイカン</t>
    </rPh>
    <rPh sb="94" eb="96">
      <t>シュウゼン</t>
    </rPh>
    <rPh sb="96" eb="97">
      <t>ヒ</t>
    </rPh>
    <rPh sb="100" eb="102">
      <t>ケイヒ</t>
    </rPh>
    <rPh sb="103" eb="105">
      <t>シュクゲン</t>
    </rPh>
    <rPh sb="106" eb="107">
      <t>ハカ</t>
    </rPh>
    <rPh sb="116" eb="118">
      <t>ルイセキ</t>
    </rPh>
    <rPh sb="118" eb="120">
      <t>ケッソン</t>
    </rPh>
    <rPh sb="120" eb="121">
      <t>キン</t>
    </rPh>
    <rPh sb="121" eb="123">
      <t>ヒリツ</t>
    </rPh>
    <rPh sb="133" eb="135">
      <t>リュウドウ</t>
    </rPh>
    <rPh sb="135" eb="137">
      <t>ヒリツ</t>
    </rPh>
    <rPh sb="143" eb="145">
      <t>イジョウ</t>
    </rPh>
    <rPh sb="149" eb="151">
      <t>シハラ</t>
    </rPh>
    <rPh sb="151" eb="153">
      <t>ノウリョク</t>
    </rPh>
    <rPh sb="154" eb="155">
      <t>ユウ</t>
    </rPh>
    <rPh sb="160" eb="162">
      <t>ケイエイ</t>
    </rPh>
    <rPh sb="163" eb="166">
      <t>ケンゼンセイ</t>
    </rPh>
    <rPh sb="171" eb="172">
      <t>オオム</t>
    </rPh>
    <rPh sb="173" eb="175">
      <t>リョウコウ</t>
    </rPh>
    <rPh sb="176" eb="178">
      <t>ジョウタイ</t>
    </rPh>
    <rPh sb="192" eb="194">
      <t>キギョウ</t>
    </rPh>
    <rPh sb="194" eb="195">
      <t>サイ</t>
    </rPh>
    <rPh sb="195" eb="197">
      <t>ザンダカ</t>
    </rPh>
    <rPh sb="197" eb="198">
      <t>タイ</t>
    </rPh>
    <rPh sb="198" eb="200">
      <t>キュウスイ</t>
    </rPh>
    <rPh sb="200" eb="202">
      <t>シュウエキ</t>
    </rPh>
    <rPh sb="202" eb="204">
      <t>ヒリツ</t>
    </rPh>
    <rPh sb="211" eb="213">
      <t>ルイジ</t>
    </rPh>
    <rPh sb="213" eb="215">
      <t>ダンタイ</t>
    </rPh>
    <rPh sb="216" eb="217">
      <t>クラ</t>
    </rPh>
    <rPh sb="219" eb="220">
      <t>ヒク</t>
    </rPh>
    <rPh sb="221" eb="223">
      <t>ジョウキョウ</t>
    </rPh>
    <rPh sb="231" eb="233">
      <t>ヒツヨウ</t>
    </rPh>
    <rPh sb="234" eb="236">
      <t>コウシン</t>
    </rPh>
    <rPh sb="236" eb="238">
      <t>ジギョウ</t>
    </rPh>
    <rPh sb="239" eb="241">
      <t>サキオク</t>
    </rPh>
    <rPh sb="246" eb="247">
      <t>メン</t>
    </rPh>
    <rPh sb="251" eb="253">
      <t>コンゴ</t>
    </rPh>
    <rPh sb="254" eb="256">
      <t>シセツ</t>
    </rPh>
    <rPh sb="257" eb="260">
      <t>ロウキュウカ</t>
    </rPh>
    <rPh sb="261" eb="262">
      <t>トモナ</t>
    </rPh>
    <rPh sb="263" eb="265">
      <t>コウシン</t>
    </rPh>
    <rPh sb="265" eb="266">
      <t>トウ</t>
    </rPh>
    <rPh sb="267" eb="269">
      <t>タガク</t>
    </rPh>
    <rPh sb="270" eb="272">
      <t>ヒヨウ</t>
    </rPh>
    <rPh sb="273" eb="275">
      <t>ミコ</t>
    </rPh>
    <rPh sb="281" eb="283">
      <t>キュウスイ</t>
    </rPh>
    <rPh sb="283" eb="285">
      <t>ジンコウ</t>
    </rPh>
    <rPh sb="286" eb="288">
      <t>ゲンショウ</t>
    </rPh>
    <rPh sb="289" eb="290">
      <t>トモナ</t>
    </rPh>
    <rPh sb="291" eb="293">
      <t>キュウスイ</t>
    </rPh>
    <rPh sb="293" eb="295">
      <t>シュウエキ</t>
    </rPh>
    <rPh sb="296" eb="298">
      <t>ゲンショウ</t>
    </rPh>
    <rPh sb="302" eb="304">
      <t>スウチ</t>
    </rPh>
    <rPh sb="305" eb="307">
      <t>アッカ</t>
    </rPh>
    <rPh sb="308" eb="310">
      <t>ケネン</t>
    </rPh>
    <rPh sb="314" eb="316">
      <t>キュウスイ</t>
    </rPh>
    <rPh sb="316" eb="318">
      <t>ジンコウ</t>
    </rPh>
    <rPh sb="319" eb="321">
      <t>ゲンショウ</t>
    </rPh>
    <rPh sb="327" eb="330">
      <t>シャカイテキ</t>
    </rPh>
    <rPh sb="331" eb="333">
      <t>モンダイ</t>
    </rPh>
    <rPh sb="340" eb="342">
      <t>シュウエキ</t>
    </rPh>
    <rPh sb="343" eb="345">
      <t>カクホ</t>
    </rPh>
    <rPh sb="350" eb="352">
      <t>ケイヒ</t>
    </rPh>
    <rPh sb="353" eb="355">
      <t>セツゲン</t>
    </rPh>
    <rPh sb="357" eb="359">
      <t>ケイエイ</t>
    </rPh>
    <rPh sb="359" eb="362">
      <t>ケンゼンカ</t>
    </rPh>
    <rPh sb="363" eb="365">
      <t>トリクミ</t>
    </rPh>
    <rPh sb="367" eb="369">
      <t>ケイゾク</t>
    </rPh>
    <rPh sb="371" eb="372">
      <t>オコナ</t>
    </rPh>
    <rPh sb="376" eb="378">
      <t>ヒツヨウ</t>
    </rPh>
    <rPh sb="386" eb="388">
      <t>ケイエイ</t>
    </rPh>
    <rPh sb="389" eb="392">
      <t>コウリツセイ</t>
    </rPh>
    <rPh sb="400" eb="402">
      <t>シセツ</t>
    </rPh>
    <rPh sb="402" eb="405">
      <t>リヨウリツ</t>
    </rPh>
    <rPh sb="411" eb="413">
      <t>ルイジ</t>
    </rPh>
    <rPh sb="413" eb="415">
      <t>ダンタイ</t>
    </rPh>
    <rPh sb="416" eb="417">
      <t>クラ</t>
    </rPh>
    <rPh sb="419" eb="420">
      <t>ヒク</t>
    </rPh>
    <rPh sb="421" eb="423">
      <t>ジョウキョウ</t>
    </rPh>
    <rPh sb="435" eb="437">
      <t>キュウスイ</t>
    </rPh>
    <rPh sb="437" eb="439">
      <t>ジンコウ</t>
    </rPh>
    <rPh sb="440" eb="442">
      <t>ゲンショウ</t>
    </rPh>
    <rPh sb="442" eb="443">
      <t>トウ</t>
    </rPh>
    <rPh sb="446" eb="448">
      <t>ハイスイ</t>
    </rPh>
    <rPh sb="448" eb="449">
      <t>リョウ</t>
    </rPh>
    <rPh sb="450" eb="452">
      <t>ゲンショウ</t>
    </rPh>
    <rPh sb="453" eb="454">
      <t>トモナ</t>
    </rPh>
    <rPh sb="456" eb="458">
      <t>カドウ</t>
    </rPh>
    <rPh sb="458" eb="461">
      <t>キュウシチュウ</t>
    </rPh>
    <rPh sb="462" eb="464">
      <t>シセツ</t>
    </rPh>
    <rPh sb="470" eb="472">
      <t>ヨウイン</t>
    </rPh>
    <rPh sb="476" eb="478">
      <t>コンゴ</t>
    </rPh>
    <rPh sb="479" eb="480">
      <t>ミズ</t>
    </rPh>
    <rPh sb="480" eb="482">
      <t>ジュヨウ</t>
    </rPh>
    <rPh sb="483" eb="485">
      <t>ドウコウ</t>
    </rPh>
    <rPh sb="486" eb="488">
      <t>サイガイ</t>
    </rPh>
    <rPh sb="488" eb="489">
      <t>トウ</t>
    </rPh>
    <rPh sb="490" eb="491">
      <t>サイ</t>
    </rPh>
    <rPh sb="492" eb="494">
      <t>キョウキュウ</t>
    </rPh>
    <rPh sb="494" eb="496">
      <t>ノウリョク</t>
    </rPh>
    <rPh sb="499" eb="501">
      <t>カンアン</t>
    </rPh>
    <rPh sb="503" eb="505">
      <t>シセツ</t>
    </rPh>
    <rPh sb="506" eb="508">
      <t>テキセイ</t>
    </rPh>
    <rPh sb="508" eb="510">
      <t>キボ</t>
    </rPh>
    <rPh sb="515" eb="517">
      <t>ケントウ</t>
    </rPh>
    <rPh sb="518" eb="519">
      <t>オコナ</t>
    </rPh>
    <rPh sb="523" eb="525">
      <t>ヒツヨウ</t>
    </rPh>
    <rPh sb="531" eb="534">
      <t>ユウシュウリツ</t>
    </rPh>
    <rPh sb="541" eb="543">
      <t>ロウキュウ</t>
    </rPh>
    <rPh sb="543" eb="544">
      <t>カン</t>
    </rPh>
    <rPh sb="545" eb="547">
      <t>コウシン</t>
    </rPh>
    <rPh sb="548" eb="550">
      <t>ロウスイ</t>
    </rPh>
    <rPh sb="550" eb="552">
      <t>チョウサ</t>
    </rPh>
    <rPh sb="553" eb="555">
      <t>ジッシ</t>
    </rPh>
    <rPh sb="561" eb="563">
      <t>カイゼン</t>
    </rPh>
    <rPh sb="563" eb="565">
      <t>ケイコウ</t>
    </rPh>
    <rPh sb="577" eb="579">
      <t>ロウキュウ</t>
    </rPh>
    <rPh sb="579" eb="580">
      <t>カン</t>
    </rPh>
    <rPh sb="580" eb="582">
      <t>コウシン</t>
    </rPh>
    <rPh sb="588" eb="590">
      <t>コンゴ</t>
    </rPh>
    <rPh sb="591" eb="592">
      <t>オコナ</t>
    </rPh>
    <rPh sb="602" eb="604">
      <t>スウチ</t>
    </rPh>
    <rPh sb="605" eb="607">
      <t>カイゼン</t>
    </rPh>
    <rPh sb="608" eb="609">
      <t>ツト</t>
    </rPh>
    <rPh sb="611" eb="613">
      <t>シセツ</t>
    </rPh>
    <rPh sb="614" eb="616">
      <t>カドウ</t>
    </rPh>
    <rPh sb="616" eb="618">
      <t>ジョウキョウ</t>
    </rPh>
    <rPh sb="619" eb="621">
      <t>キュウスイ</t>
    </rPh>
    <rPh sb="621" eb="623">
      <t>シュウエキ</t>
    </rPh>
    <phoneticPr fontId="4"/>
  </si>
  <si>
    <t>現状の経営状況については概ね良好であるが、これは、老朽化施設の更新の先送りなどを要因として、投資に係る費用が少ないことも影響している。施設・管路の老朽化への対応、耐震化への対応が不十分であることもあり、今後、投資費用が増加する見込みである。それに対して、給水人口が減少傾向であることから、給水収益の減少が見込まれ、財源確保が難しくなってくるものと考えられる。経営の健全性・効率性を保っていくためには、水需要の動向を適切に把握したうえでの施設更新事業の実施、料金体系の見直しなどを検討し、中長期的な財務計画の策定とそれに基づく運営を行い、経営改善を図っていく必要がある。</t>
    <rPh sb="0" eb="2">
      <t>ゲンジョウ</t>
    </rPh>
    <rPh sb="3" eb="5">
      <t>ケイエイ</t>
    </rPh>
    <rPh sb="5" eb="7">
      <t>ジョウキョウ</t>
    </rPh>
    <rPh sb="12" eb="13">
      <t>オオム</t>
    </rPh>
    <rPh sb="14" eb="16">
      <t>リョウコウ</t>
    </rPh>
    <rPh sb="25" eb="28">
      <t>ロウキュウカ</t>
    </rPh>
    <rPh sb="28" eb="30">
      <t>シセツ</t>
    </rPh>
    <rPh sb="31" eb="33">
      <t>コウシン</t>
    </rPh>
    <rPh sb="34" eb="36">
      <t>サキオク</t>
    </rPh>
    <rPh sb="40" eb="42">
      <t>ヨウイン</t>
    </rPh>
    <rPh sb="46" eb="48">
      <t>トウシ</t>
    </rPh>
    <rPh sb="49" eb="50">
      <t>カカ</t>
    </rPh>
    <rPh sb="51" eb="53">
      <t>ヒヨウ</t>
    </rPh>
    <rPh sb="54" eb="55">
      <t>スク</t>
    </rPh>
    <rPh sb="60" eb="62">
      <t>エイキョウ</t>
    </rPh>
    <rPh sb="67" eb="69">
      <t>シセツ</t>
    </rPh>
    <rPh sb="70" eb="72">
      <t>カンロ</t>
    </rPh>
    <rPh sb="73" eb="76">
      <t>ロウキュウカ</t>
    </rPh>
    <rPh sb="78" eb="80">
      <t>タイオウ</t>
    </rPh>
    <rPh sb="81" eb="84">
      <t>タイシンカ</t>
    </rPh>
    <rPh sb="86" eb="88">
      <t>タイオウ</t>
    </rPh>
    <rPh sb="89" eb="92">
      <t>フジュウブン</t>
    </rPh>
    <rPh sb="101" eb="103">
      <t>コンゴ</t>
    </rPh>
    <rPh sb="104" eb="106">
      <t>トウシ</t>
    </rPh>
    <rPh sb="106" eb="108">
      <t>ヒヨウ</t>
    </rPh>
    <rPh sb="109" eb="111">
      <t>ゾウカ</t>
    </rPh>
    <rPh sb="113" eb="115">
      <t>ミコ</t>
    </rPh>
    <rPh sb="123" eb="124">
      <t>タイ</t>
    </rPh>
    <rPh sb="127" eb="129">
      <t>キュウスイ</t>
    </rPh>
    <rPh sb="129" eb="131">
      <t>ジンコウ</t>
    </rPh>
    <rPh sb="132" eb="134">
      <t>ゲンショウ</t>
    </rPh>
    <rPh sb="134" eb="136">
      <t>ケイコウ</t>
    </rPh>
    <rPh sb="144" eb="146">
      <t>キュウスイ</t>
    </rPh>
    <rPh sb="146" eb="148">
      <t>シュウエキ</t>
    </rPh>
    <rPh sb="149" eb="151">
      <t>ゲンショウ</t>
    </rPh>
    <rPh sb="152" eb="154">
      <t>ミコ</t>
    </rPh>
    <rPh sb="157" eb="159">
      <t>ザイゲン</t>
    </rPh>
    <rPh sb="159" eb="161">
      <t>カクホ</t>
    </rPh>
    <rPh sb="162" eb="163">
      <t>ムズカ</t>
    </rPh>
    <rPh sb="173" eb="174">
      <t>カンガ</t>
    </rPh>
    <rPh sb="179" eb="181">
      <t>ケイエイ</t>
    </rPh>
    <rPh sb="182" eb="185">
      <t>ケンゼンセイ</t>
    </rPh>
    <rPh sb="186" eb="188">
      <t>コウリツ</t>
    </rPh>
    <rPh sb="188" eb="189">
      <t>セイ</t>
    </rPh>
    <rPh sb="190" eb="191">
      <t>タモ</t>
    </rPh>
    <rPh sb="200" eb="201">
      <t>ミズ</t>
    </rPh>
    <rPh sb="201" eb="203">
      <t>ジュヨウ</t>
    </rPh>
    <rPh sb="204" eb="206">
      <t>ドウコウ</t>
    </rPh>
    <rPh sb="207" eb="209">
      <t>テキセツ</t>
    </rPh>
    <rPh sb="210" eb="212">
      <t>ハアク</t>
    </rPh>
    <rPh sb="218" eb="220">
      <t>シセツ</t>
    </rPh>
    <rPh sb="220" eb="222">
      <t>コウシン</t>
    </rPh>
    <rPh sb="222" eb="224">
      <t>ジギョウ</t>
    </rPh>
    <rPh sb="225" eb="227">
      <t>ジッシ</t>
    </rPh>
    <rPh sb="228" eb="230">
      <t>リョウキン</t>
    </rPh>
    <rPh sb="230" eb="232">
      <t>タイケイ</t>
    </rPh>
    <rPh sb="233" eb="235">
      <t>ミナオ</t>
    </rPh>
    <rPh sb="239" eb="241">
      <t>ケントウ</t>
    </rPh>
    <rPh sb="243" eb="247">
      <t>チュウチョウキテキ</t>
    </rPh>
    <rPh sb="248" eb="250">
      <t>ザイム</t>
    </rPh>
    <rPh sb="250" eb="252">
      <t>ケイカク</t>
    </rPh>
    <rPh sb="253" eb="255">
      <t>サクテイ</t>
    </rPh>
    <rPh sb="259" eb="260">
      <t>モト</t>
    </rPh>
    <rPh sb="262" eb="264">
      <t>ウンエイ</t>
    </rPh>
    <rPh sb="265" eb="266">
      <t>オコナ</t>
    </rPh>
    <rPh sb="268" eb="270">
      <t>ケイエイ</t>
    </rPh>
    <rPh sb="270" eb="272">
      <t>カイゼン</t>
    </rPh>
    <rPh sb="273" eb="274">
      <t>ハカ</t>
    </rPh>
    <rPh sb="278" eb="280">
      <t>ヒツヨウ</t>
    </rPh>
    <phoneticPr fontId="4"/>
  </si>
  <si>
    <t>施設・管路のいずれにおいても法定耐用年数を超えているものが多くある。「①有形固定資産原価償却率」については、類似団体平均値と同程度であるが、年々数値は高まってきており、施設・管路の老朽化が進んできている状況である。「②管路経年化率」については、類似団体平均値よりも高い状況であり、水道普及期に布設した配水管が一斉に更新時期を迎え、それに対して更新が追い付いていない状況である。「③管路更新率」については、H30年度においては、類似団体平均値と同程度であるが、更新にかかる費用の配分を、施設と管路に振り分けるなど年度ごとにばらつきがあり、管路の老朽化に対しての更新ペースは追いついていない状況である。</t>
    <rPh sb="0" eb="2">
      <t>シセツ</t>
    </rPh>
    <rPh sb="3" eb="5">
      <t>カンロ</t>
    </rPh>
    <rPh sb="14" eb="16">
      <t>ホウテイ</t>
    </rPh>
    <rPh sb="16" eb="18">
      <t>タイヨウ</t>
    </rPh>
    <rPh sb="18" eb="20">
      <t>ネンスウ</t>
    </rPh>
    <rPh sb="21" eb="22">
      <t>コ</t>
    </rPh>
    <rPh sb="29" eb="30">
      <t>オオ</t>
    </rPh>
    <rPh sb="109" eb="111">
      <t>カンロ</t>
    </rPh>
    <rPh sb="111" eb="114">
      <t>ケイネンカ</t>
    </rPh>
    <rPh sb="114" eb="115">
      <t>リツ</t>
    </rPh>
    <rPh sb="122" eb="124">
      <t>ルイジ</t>
    </rPh>
    <rPh sb="124" eb="126">
      <t>ダンタイ</t>
    </rPh>
    <rPh sb="126" eb="129">
      <t>ヘイキンチ</t>
    </rPh>
    <rPh sb="132" eb="133">
      <t>タカ</t>
    </rPh>
    <rPh sb="134" eb="136">
      <t>ジョウキョウ</t>
    </rPh>
    <rPh sb="140" eb="142">
      <t>スイドウ</t>
    </rPh>
    <rPh sb="142" eb="144">
      <t>フキュウ</t>
    </rPh>
    <rPh sb="144" eb="145">
      <t>キ</t>
    </rPh>
    <rPh sb="146" eb="148">
      <t>フセツ</t>
    </rPh>
    <rPh sb="150" eb="153">
      <t>ハイスイカン</t>
    </rPh>
    <rPh sb="154" eb="156">
      <t>イッセイ</t>
    </rPh>
    <rPh sb="157" eb="159">
      <t>コウシン</t>
    </rPh>
    <rPh sb="159" eb="161">
      <t>ジキ</t>
    </rPh>
    <rPh sb="162" eb="163">
      <t>ムカ</t>
    </rPh>
    <rPh sb="168" eb="169">
      <t>タイ</t>
    </rPh>
    <rPh sb="171" eb="173">
      <t>コウシン</t>
    </rPh>
    <rPh sb="174" eb="175">
      <t>オ</t>
    </rPh>
    <rPh sb="176" eb="177">
      <t>ツ</t>
    </rPh>
    <rPh sb="182" eb="184">
      <t>ジョウキョウ</t>
    </rPh>
    <rPh sb="190" eb="192">
      <t>カンロ</t>
    </rPh>
    <rPh sb="192" eb="194">
      <t>コウシン</t>
    </rPh>
    <rPh sb="194" eb="195">
      <t>リツ</t>
    </rPh>
    <rPh sb="205" eb="207">
      <t>ネンド</t>
    </rPh>
    <rPh sb="213" eb="215">
      <t>ルイジ</t>
    </rPh>
    <rPh sb="215" eb="217">
      <t>ダンタイ</t>
    </rPh>
    <rPh sb="217" eb="220">
      <t>ヘイキンチ</t>
    </rPh>
    <rPh sb="221" eb="224">
      <t>ドウテイド</t>
    </rPh>
    <rPh sb="229" eb="231">
      <t>コウシン</t>
    </rPh>
    <rPh sb="235" eb="237">
      <t>ヒヨウ</t>
    </rPh>
    <rPh sb="238" eb="240">
      <t>ハイブン</t>
    </rPh>
    <rPh sb="242" eb="244">
      <t>シセツ</t>
    </rPh>
    <rPh sb="245" eb="247">
      <t>カンロ</t>
    </rPh>
    <rPh sb="248" eb="249">
      <t>フ</t>
    </rPh>
    <rPh sb="250" eb="251">
      <t>ワ</t>
    </rPh>
    <rPh sb="255" eb="257">
      <t>ネンド</t>
    </rPh>
    <rPh sb="268" eb="270">
      <t>カンロ</t>
    </rPh>
    <rPh sb="271" eb="274">
      <t>ロウキュウカ</t>
    </rPh>
    <rPh sb="275" eb="276">
      <t>タイ</t>
    </rPh>
    <rPh sb="279" eb="281">
      <t>コウシン</t>
    </rPh>
    <rPh sb="285" eb="286">
      <t>オ</t>
    </rPh>
    <rPh sb="293" eb="29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</si>
</sst>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0.91</c:v>
                </c:pt>
                <c:pt idx="1">
                  <c:v>0.74</c:v>
                </c:pt>
                <c:pt idx="2">
                  <c:v>0.65</c:v>
                </c:pt>
                <c:pt idx="3">
                  <c:v>1</c:v>
                </c:pt>
                <c:pt idx="4">
                  <c:v>0.59</c:v>
                </c:pt>
              </c:numCache>
            </c:numRef>
          </c:val>
          <c:extLst>
            <c:ext xmlns:c16="http://schemas.microsoft.com/office/drawing/2014/chart" uri="{C3380CC4-5D6E-409C-BE32-E72D297353CC}">
              <c16:uniqueId val="{00000000-1413-4291-9878-B2EB49EF51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413-4291-9878-B2EB49EF51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50.53</c:v>
                </c:pt>
                <c:pt idx="1">
                  <c:v>48.32</c:v>
                </c:pt>
                <c:pt idx="2">
                  <c:v>45.73</c:v>
                </c:pt>
                <c:pt idx="3">
                  <c:v>45.82</c:v>
                </c:pt>
                <c:pt idx="4">
                  <c:v>47.53</c:v>
                </c:pt>
              </c:numCache>
            </c:numRef>
          </c:val>
          <c:extLst>
            <c:ext xmlns:c16="http://schemas.microsoft.com/office/drawing/2014/chart" uri="{C3380CC4-5D6E-409C-BE32-E72D297353CC}">
              <c16:uniqueId val="{00000000-A6DD-450F-9822-1419FE33E9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A6DD-450F-9822-1419FE33E9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75.11</c:v>
                </c:pt>
                <c:pt idx="1">
                  <c:v>78.92</c:v>
                </c:pt>
                <c:pt idx="2">
                  <c:v>82.69</c:v>
                </c:pt>
                <c:pt idx="3">
                  <c:v>81.61</c:v>
                </c:pt>
                <c:pt idx="4">
                  <c:v>78.760000000000005</c:v>
                </c:pt>
              </c:numCache>
            </c:numRef>
          </c:val>
          <c:extLst>
            <c:ext xmlns:c16="http://schemas.microsoft.com/office/drawing/2014/chart" uri="{C3380CC4-5D6E-409C-BE32-E72D297353CC}">
              <c16:uniqueId val="{00000000-9244-4399-A729-738FD24C00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244-4399-A729-738FD24C00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114.92</c:v>
                </c:pt>
                <c:pt idx="1">
                  <c:v>115.79</c:v>
                </c:pt>
                <c:pt idx="2">
                  <c:v>114.34</c:v>
                </c:pt>
                <c:pt idx="3">
                  <c:v>110.22</c:v>
                </c:pt>
                <c:pt idx="4">
                  <c:v>116.16</c:v>
                </c:pt>
              </c:numCache>
            </c:numRef>
          </c:val>
          <c:extLst>
            <c:ext xmlns:c16="http://schemas.microsoft.com/office/drawing/2014/chart" uri="{C3380CC4-5D6E-409C-BE32-E72D297353CC}">
              <c16:uniqueId val="{00000000-3764-447C-8EF7-AE015AA92C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3764-447C-8EF7-AE015AA92C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45.37</c:v>
                </c:pt>
                <c:pt idx="1">
                  <c:v>46.47</c:v>
                </c:pt>
                <c:pt idx="2">
                  <c:v>47.43</c:v>
                </c:pt>
                <c:pt idx="3">
                  <c:v>47.97</c:v>
                </c:pt>
                <c:pt idx="4">
                  <c:v>48.66</c:v>
                </c:pt>
              </c:numCache>
            </c:numRef>
          </c:val>
          <c:extLst>
            <c:ext xmlns:c16="http://schemas.microsoft.com/office/drawing/2014/chart" uri="{C3380CC4-5D6E-409C-BE32-E72D297353CC}">
              <c16:uniqueId val="{00000000-A8B3-404B-84E4-E4F031E727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A8B3-404B-84E4-E4F031E727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15.34</c:v>
                </c:pt>
                <c:pt idx="1">
                  <c:v>21.29</c:v>
                </c:pt>
                <c:pt idx="2">
                  <c:v>19.72</c:v>
                </c:pt>
                <c:pt idx="3">
                  <c:v>19.239999999999998</c:v>
                </c:pt>
                <c:pt idx="4">
                  <c:v>20.260000000000002</c:v>
                </c:pt>
              </c:numCache>
            </c:numRef>
          </c:val>
          <c:extLst>
            <c:ext xmlns:c16="http://schemas.microsoft.com/office/drawing/2014/chart" uri="{C3380CC4-5D6E-409C-BE32-E72D297353CC}">
              <c16:uniqueId val="{00000000-EBEB-42FA-B270-183ECFA4D5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BEB-42FA-B270-183ECFA4D5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BA-4D51-8BAC-B9EFD2CA36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7BA-4D51-8BAC-B9EFD2CA36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161.09</c:v>
                </c:pt>
                <c:pt idx="1">
                  <c:v>176.04</c:v>
                </c:pt>
                <c:pt idx="2">
                  <c:v>206.65</c:v>
                </c:pt>
                <c:pt idx="3">
                  <c:v>214.14</c:v>
                </c:pt>
                <c:pt idx="4">
                  <c:v>332.62</c:v>
                </c:pt>
              </c:numCache>
            </c:numRef>
          </c:val>
          <c:extLst>
            <c:ext xmlns:c16="http://schemas.microsoft.com/office/drawing/2014/chart" uri="{C3380CC4-5D6E-409C-BE32-E72D297353CC}">
              <c16:uniqueId val="{00000000-3B7F-4861-9356-5CC4E19404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3B7F-4861-9356-5CC4E19404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308.62</c:v>
                </c:pt>
                <c:pt idx="1">
                  <c:v>291.75</c:v>
                </c:pt>
                <c:pt idx="2">
                  <c:v>281.33</c:v>
                </c:pt>
                <c:pt idx="3">
                  <c:v>290.63</c:v>
                </c:pt>
                <c:pt idx="4">
                  <c:v>294.18</c:v>
                </c:pt>
              </c:numCache>
            </c:numRef>
          </c:val>
          <c:extLst>
            <c:ext xmlns:c16="http://schemas.microsoft.com/office/drawing/2014/chart" uri="{C3380CC4-5D6E-409C-BE32-E72D297353CC}">
              <c16:uniqueId val="{00000000-D832-44B9-AAB2-2491AC0A74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D832-44B9-AAB2-2491AC0A74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112.4</c:v>
                </c:pt>
                <c:pt idx="1">
                  <c:v>113.17</c:v>
                </c:pt>
                <c:pt idx="2">
                  <c:v>111.31</c:v>
                </c:pt>
                <c:pt idx="3">
                  <c:v>106.4</c:v>
                </c:pt>
                <c:pt idx="4">
                  <c:v>112.11</c:v>
                </c:pt>
              </c:numCache>
            </c:numRef>
          </c:val>
          <c:extLst>
            <c:ext xmlns:c16="http://schemas.microsoft.com/office/drawing/2014/chart" uri="{C3380CC4-5D6E-409C-BE32-E72D297353CC}">
              <c16:uniqueId val="{00000000-CBFA-4A4A-BF5A-93DB2C1F33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BFA-4A4A-BF5A-93DB2C1F33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151.55000000000001</c:v>
                </c:pt>
                <c:pt idx="1">
                  <c:v>150.69999999999999</c:v>
                </c:pt>
                <c:pt idx="2">
                  <c:v>153.56</c:v>
                </c:pt>
                <c:pt idx="3">
                  <c:v>161.49</c:v>
                </c:pt>
                <c:pt idx="4">
                  <c:v>153.38</c:v>
                </c:pt>
              </c:numCache>
            </c:numRef>
          </c:val>
          <c:extLst>
            <c:ext xmlns:c16="http://schemas.microsoft.com/office/drawing/2014/chart" uri="{C3380CC4-5D6E-409C-BE32-E72D297353CC}">
              <c16:uniqueId val="{00000000-2AF2-425D-9E8C-7DC3FD2ABC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AF2-425D-9E8C-7DC3FD2ABC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矢板市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32532</v>
      </c>
      <c r="AM8" s="70"/>
      <c r="AN8" s="70"/>
      <c r="AO8" s="70"/>
      <c r="AP8" s="70"/>
      <c r="AQ8" s="70"/>
      <c r="AR8" s="70"/>
      <c r="AS8" s="70"/>
      <c r="AT8" s="66">
        <f>データ!$S$6</f>
        <v>170.46</v>
      </c>
      <c r="AU8" s="67"/>
      <c r="AV8" s="67"/>
      <c r="AW8" s="67"/>
      <c r="AX8" s="67"/>
      <c r="AY8" s="67"/>
      <c r="AZ8" s="67"/>
      <c r="BA8" s="67"/>
      <c r="BB8" s="69">
        <f>データ!$T$6</f>
        <v>190.85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76.19</v>
      </c>
      <c r="J10" s="67"/>
      <c r="K10" s="67"/>
      <c r="L10" s="67"/>
      <c r="M10" s="67"/>
      <c r="N10" s="67"/>
      <c r="O10" s="68"/>
      <c r="P10" s="69">
        <f>データ!$P$6</f>
        <v>99.4</v>
      </c>
      <c r="Q10" s="69"/>
      <c r="R10" s="69"/>
      <c r="S10" s="69"/>
      <c r="T10" s="69"/>
      <c r="U10" s="69"/>
      <c r="V10" s="69"/>
      <c r="W10" s="70">
        <f>データ!$Q$6</f>
        <v>3132</v>
      </c>
      <c r="X10" s="70"/>
      <c r="Y10" s="70"/>
      <c r="Z10" s="70"/>
      <c r="AA10" s="70"/>
      <c r="AB10" s="70"/>
      <c r="AC10" s="70"/>
      <c r="AD10" s="2"/>
      <c r="AE10" s="2"/>
      <c r="AF10" s="2"/>
      <c r="AG10" s="2"/>
      <c r="AH10" s="4"/>
      <c r="AI10" s="4"/>
      <c r="AJ10" s="4"/>
      <c r="AK10" s="4"/>
      <c r="AL10" s="70">
        <f>データ!$U$6</f>
        <v>32107</v>
      </c>
      <c r="AM10" s="70"/>
      <c r="AN10" s="70"/>
      <c r="AO10" s="70"/>
      <c r="AP10" s="70"/>
      <c r="AQ10" s="70"/>
      <c r="AR10" s="70"/>
      <c r="AS10" s="70"/>
      <c r="AT10" s="66">
        <f>データ!$V$6</f>
        <v>126.9</v>
      </c>
      <c r="AU10" s="67"/>
      <c r="AV10" s="67"/>
      <c r="AW10" s="67"/>
      <c r="AX10" s="67"/>
      <c r="AY10" s="67"/>
      <c r="AZ10" s="67"/>
      <c r="BA10" s="67"/>
      <c r="BB10" s="69">
        <f>データ!$W$6</f>
        <v>253.01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V+SS1yXRpviuUWnNZTjZt1Bgeb8qidiKW8nxHBEBIgq5nRHTJtY9o0Jt8ZJX+WS1dxDY0WFyhbfINaN5JGW8w==" saltValue="BUqdtGvbOVJGqW3oMowO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92118</v>
      </c>
      <c r="D6" s="34">
        <f t="shared" si="3"/>
        <v>46</v>
      </c>
      <c r="E6" s="34">
        <f t="shared" si="3"/>
        <v>1</v>
      </c>
      <c r="F6" s="34">
        <f t="shared" si="3"/>
        <v>0</v>
      </c>
      <c r="G6" s="34">
        <f t="shared" si="3"/>
        <v>1</v>
      </c>
      <c r="H6" s="34" t="str">
        <f t="shared" si="3"/>
        <v>栃木県　矢板市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76.19</v>
      </c>
      <c r="P6" s="35">
        <f t="shared" si="3"/>
        <v>99.4</v>
      </c>
      <c r="Q6" s="35">
        <f t="shared" si="3"/>
        <v>3132</v>
      </c>
      <c r="R6" s="35">
        <f t="shared" si="3"/>
        <v>32532</v>
      </c>
      <c r="S6" s="35">
        <f t="shared" si="3"/>
        <v>170.46</v>
      </c>
      <c r="T6" s="35">
        <f t="shared" si="3"/>
        <v>190.85</v>
      </c>
      <c r="U6" s="35">
        <f t="shared" si="3"/>
        <v>32107</v>
      </c>
      <c r="V6" s="35">
        <f t="shared" si="3"/>
        <v>126.9</v>
      </c>
      <c r="W6" s="35">
        <f t="shared" si="3"/>
        <v>253.01</v>
      </c>
      <c r="X6" s="36">
        <f>IF(X7="",NA(),X7)</f>
        <v>114.92</v>
      </c>
      <c r="Y6" s="36">
        <f t="shared" ref="Y6:AG6" si="4">IF(Y7="",NA(),Y7)</f>
        <v>115.79</v>
      </c>
      <c r="Z6" s="36">
        <f t="shared" si="4"/>
        <v>114.34</v>
      </c>
      <c r="AA6" s="36">
        <f t="shared" si="4"/>
        <v>110.22</v>
      </c>
      <c r="AB6" s="36">
        <f t="shared" si="4"/>
        <v>116.16</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161.09</v>
      </c>
      <c r="AU6" s="36">
        <f t="shared" ref="AU6:BC6" si="6">IF(AU7="",NA(),AU7)</f>
        <v>176.04</v>
      </c>
      <c r="AV6" s="36">
        <f t="shared" si="6"/>
        <v>206.65</v>
      </c>
      <c r="AW6" s="36">
        <f t="shared" si="6"/>
        <v>214.14</v>
      </c>
      <c r="AX6" s="36">
        <f t="shared" si="6"/>
        <v>332.62</v>
      </c>
      <c r="AY6" s="36">
        <f t="shared" si="6"/>
        <v>382.09</v>
      </c>
      <c r="AZ6" s="36">
        <f t="shared" si="6"/>
        <v>371.31</v>
      </c>
      <c r="BA6" s="36">
        <f t="shared" si="6"/>
        <v>377.63</v>
      </c>
      <c r="BB6" s="36">
        <f t="shared" si="6"/>
        <v>357.34</v>
      </c>
      <c r="BC6" s="36">
        <f t="shared" si="6"/>
        <v>366.03</v>
      </c>
      <c r="BD6" s="35" t="str">
        <f>IF(BD7="","",IF(BD7="-","【-】","【"&amp;SUBSTITUTE(TEXT(BD7,"#,##0.00"),"-","△")&amp;"】"))</f>
        <v>【261.93】</v>
      </c>
      <c r="BE6" s="36">
        <f>IF(BE7="",NA(),BE7)</f>
        <v>308.62</v>
      </c>
      <c r="BF6" s="36">
        <f t="shared" ref="BF6:BN6" si="7">IF(BF7="",NA(),BF7)</f>
        <v>291.75</v>
      </c>
      <c r="BG6" s="36">
        <f t="shared" si="7"/>
        <v>281.33</v>
      </c>
      <c r="BH6" s="36">
        <f t="shared" si="7"/>
        <v>290.63</v>
      </c>
      <c r="BI6" s="36">
        <f t="shared" si="7"/>
        <v>294.18</v>
      </c>
      <c r="BJ6" s="36">
        <f t="shared" si="7"/>
        <v>385.06</v>
      </c>
      <c r="BK6" s="36">
        <f t="shared" si="7"/>
        <v>373.09</v>
      </c>
      <c r="BL6" s="36">
        <f t="shared" si="7"/>
        <v>364.71</v>
      </c>
      <c r="BM6" s="36">
        <f t="shared" si="7"/>
        <v>373.69</v>
      </c>
      <c r="BN6" s="36">
        <f t="shared" si="7"/>
        <v>370.12</v>
      </c>
      <c r="BO6" s="35" t="str">
        <f>IF(BO7="","",IF(BO7="-","【-】","【"&amp;SUBSTITUTE(TEXT(BO7,"#,##0.00"),"-","△")&amp;"】"))</f>
        <v>【270.46】</v>
      </c>
      <c r="BP6" s="36">
        <f>IF(BP7="",NA(),BP7)</f>
        <v>112.4</v>
      </c>
      <c r="BQ6" s="36">
        <f t="shared" ref="BQ6:BY6" si="8">IF(BQ7="",NA(),BQ7)</f>
        <v>113.17</v>
      </c>
      <c r="BR6" s="36">
        <f t="shared" si="8"/>
        <v>111.31</v>
      </c>
      <c r="BS6" s="36">
        <f t="shared" si="8"/>
        <v>106.4</v>
      </c>
      <c r="BT6" s="36">
        <f t="shared" si="8"/>
        <v>112.11</v>
      </c>
      <c r="BU6" s="36">
        <f t="shared" si="8"/>
        <v>99.07</v>
      </c>
      <c r="BV6" s="36">
        <f t="shared" si="8"/>
        <v>99.99</v>
      </c>
      <c r="BW6" s="36">
        <f t="shared" si="8"/>
        <v>100.65</v>
      </c>
      <c r="BX6" s="36">
        <f t="shared" si="8"/>
        <v>99.87</v>
      </c>
      <c r="BY6" s="36">
        <f t="shared" si="8"/>
        <v>100.42</v>
      </c>
      <c r="BZ6" s="35" t="str">
        <f>IF(BZ7="","",IF(BZ7="-","【-】","【"&amp;SUBSTITUTE(TEXT(BZ7,"#,##0.00"),"-","△")&amp;"】"))</f>
        <v>【103.91】</v>
      </c>
      <c r="CA6" s="36">
        <f>IF(CA7="",NA(),CA7)</f>
        <v>151.55000000000001</v>
      </c>
      <c r="CB6" s="36">
        <f t="shared" ref="CB6:CJ6" si="9">IF(CB7="",NA(),CB7)</f>
        <v>150.69999999999999</v>
      </c>
      <c r="CC6" s="36">
        <f t="shared" si="9"/>
        <v>153.56</v>
      </c>
      <c r="CD6" s="36">
        <f t="shared" si="9"/>
        <v>161.49</v>
      </c>
      <c r="CE6" s="36">
        <f t="shared" si="9"/>
        <v>153.38</v>
      </c>
      <c r="CF6" s="36">
        <f t="shared" si="9"/>
        <v>173.03</v>
      </c>
      <c r="CG6" s="36">
        <f t="shared" si="9"/>
        <v>171.15</v>
      </c>
      <c r="CH6" s="36">
        <f t="shared" si="9"/>
        <v>170.19</v>
      </c>
      <c r="CI6" s="36">
        <f t="shared" si="9"/>
        <v>171.81</v>
      </c>
      <c r="CJ6" s="36">
        <f t="shared" si="9"/>
        <v>171.67</v>
      </c>
      <c r="CK6" s="35" t="str">
        <f>IF(CK7="","",IF(CK7="-","【-】","【"&amp;SUBSTITUTE(TEXT(CK7,"#,##0.00"),"-","△")&amp;"】"))</f>
        <v>【167.11】</v>
      </c>
      <c r="CL6" s="36">
        <f>IF(CL7="",NA(),CL7)</f>
        <v>50.53</v>
      </c>
      <c r="CM6" s="36">
        <f t="shared" ref="CM6:CU6" si="10">IF(CM7="",NA(),CM7)</f>
        <v>48.32</v>
      </c>
      <c r="CN6" s="36">
        <f t="shared" si="10"/>
        <v>45.73</v>
      </c>
      <c r="CO6" s="36">
        <f t="shared" si="10"/>
        <v>45.82</v>
      </c>
      <c r="CP6" s="36">
        <f t="shared" si="10"/>
        <v>47.53</v>
      </c>
      <c r="CQ6" s="36">
        <f t="shared" si="10"/>
        <v>58.58</v>
      </c>
      <c r="CR6" s="36">
        <f t="shared" si="10"/>
        <v>58.53</v>
      </c>
      <c r="CS6" s="36">
        <f t="shared" si="10"/>
        <v>59.01</v>
      </c>
      <c r="CT6" s="36">
        <f t="shared" si="10"/>
        <v>60.03</v>
      </c>
      <c r="CU6" s="36">
        <f t="shared" si="10"/>
        <v>59.74</v>
      </c>
      <c r="CV6" s="35" t="str">
        <f>IF(CV7="","",IF(CV7="-","【-】","【"&amp;SUBSTITUTE(TEXT(CV7,"#,##0.00"),"-","△")&amp;"】"))</f>
        <v>【60.27】</v>
      </c>
      <c r="CW6" s="36">
        <f>IF(CW7="",NA(),CW7)</f>
        <v>75.11</v>
      </c>
      <c r="CX6" s="36">
        <f t="shared" ref="CX6:DF6" si="11">IF(CX7="",NA(),CX7)</f>
        <v>78.92</v>
      </c>
      <c r="CY6" s="36">
        <f t="shared" si="11"/>
        <v>82.69</v>
      </c>
      <c r="CZ6" s="36">
        <f t="shared" si="11"/>
        <v>81.61</v>
      </c>
      <c r="DA6" s="36">
        <f t="shared" si="11"/>
        <v>78.760000000000005</v>
      </c>
      <c r="DB6" s="36">
        <f t="shared" si="11"/>
        <v>85.23</v>
      </c>
      <c r="DC6" s="36">
        <f t="shared" si="11"/>
        <v>85.26</v>
      </c>
      <c r="DD6" s="36">
        <f t="shared" si="11"/>
        <v>85.37</v>
      </c>
      <c r="DE6" s="36">
        <f t="shared" si="11"/>
        <v>84.81</v>
      </c>
      <c r="DF6" s="36">
        <f t="shared" si="11"/>
        <v>84.8</v>
      </c>
      <c r="DG6" s="35" t="str">
        <f>IF(DG7="","",IF(DG7="-","【-】","【"&amp;SUBSTITUTE(TEXT(DG7,"#,##0.00"),"-","△")&amp;"】"))</f>
        <v>【89.92】</v>
      </c>
      <c r="DH6" s="36">
        <f>IF(DH7="",NA(),DH7)</f>
        <v>45.37</v>
      </c>
      <c r="DI6" s="36">
        <f t="shared" ref="DI6:DQ6" si="12">IF(DI7="",NA(),DI7)</f>
        <v>46.47</v>
      </c>
      <c r="DJ6" s="36">
        <f t="shared" si="12"/>
        <v>47.43</v>
      </c>
      <c r="DK6" s="36">
        <f t="shared" si="12"/>
        <v>47.97</v>
      </c>
      <c r="DL6" s="36">
        <f t="shared" si="12"/>
        <v>48.66</v>
      </c>
      <c r="DM6" s="36">
        <f t="shared" si="12"/>
        <v>44.31</v>
      </c>
      <c r="DN6" s="36">
        <f t="shared" si="12"/>
        <v>45.75</v>
      </c>
      <c r="DO6" s="36">
        <f t="shared" si="12"/>
        <v>46.9</v>
      </c>
      <c r="DP6" s="36">
        <f t="shared" si="12"/>
        <v>47.28</v>
      </c>
      <c r="DQ6" s="36">
        <f t="shared" si="12"/>
        <v>47.66</v>
      </c>
      <c r="DR6" s="35" t="str">
        <f>IF(DR7="","",IF(DR7="-","【-】","【"&amp;SUBSTITUTE(TEXT(DR7,"#,##0.00"),"-","△")&amp;"】"))</f>
        <v>【48.85】</v>
      </c>
      <c r="DS6" s="36">
        <f>IF(DS7="",NA(),DS7)</f>
        <v>15.34</v>
      </c>
      <c r="DT6" s="36">
        <f t="shared" ref="DT6:EB6" si="13">IF(DT7="",NA(),DT7)</f>
        <v>21.29</v>
      </c>
      <c r="DU6" s="36">
        <f t="shared" si="13"/>
        <v>19.72</v>
      </c>
      <c r="DV6" s="36">
        <f t="shared" si="13"/>
        <v>19.239999999999998</v>
      </c>
      <c r="DW6" s="36">
        <f t="shared" si="13"/>
        <v>20.260000000000002</v>
      </c>
      <c r="DX6" s="36">
        <f t="shared" si="13"/>
        <v>10.09</v>
      </c>
      <c r="DY6" s="36">
        <f t="shared" si="13"/>
        <v>10.54</v>
      </c>
      <c r="DZ6" s="36">
        <f t="shared" si="13"/>
        <v>12.03</v>
      </c>
      <c r="EA6" s="36">
        <f t="shared" si="13"/>
        <v>12.19</v>
      </c>
      <c r="EB6" s="36">
        <f t="shared" si="13"/>
        <v>15.1</v>
      </c>
      <c r="EC6" s="35" t="str">
        <f>IF(EC7="","",IF(EC7="-","【-】","【"&amp;SUBSTITUTE(TEXT(EC7,"#,##0.00"),"-","△")&amp;"】"))</f>
        <v>【17.80】</v>
      </c>
      <c r="ED6" s="36">
        <f>IF(ED7="",NA(),ED7)</f>
        <v>0.91</v>
      </c>
      <c r="EE6" s="36">
        <f t="shared" ref="EE6:EM6" si="14">IF(EE7="",NA(),EE7)</f>
        <v>0.74</v>
      </c>
      <c r="EF6" s="36">
        <f t="shared" si="14"/>
        <v>0.65</v>
      </c>
      <c r="EG6" s="36">
        <f t="shared" si="14"/>
        <v>1</v>
      </c>
      <c r="EH6" s="36">
        <f t="shared" si="14"/>
        <v>0.59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92118</v>
      </c>
      <c r="D7" s="38">
        <v>46</v>
      </c>
      <c r="E7" s="38">
        <v>1</v>
      </c>
      <c r="F7" s="38">
        <v>0</v>
      </c>
      <c r="G7" s="38">
        <v>1</v>
      </c>
      <c r="H7" s="38" t="s">
        <v>93</v>
      </c>
      <c r="I7" s="38" t="s">
        <v>94</v>
      </c>
      <c r="J7" s="38" t="s">
        <v>95</v>
      </c>
      <c r="K7" s="38" t="s">
        <v>96</v>
      </c>
      <c r="L7" s="38" t="s">
        <v>97</v>
      </c>
      <c r="M7" s="38" t="s">
        <v>98</v>
      </c>
      <c r="N7" s="39" t="s">
        <v>99</v>
      </c>
      <c r="O7" s="39">
        <v>76.19</v>
      </c>
      <c r="P7" s="39">
        <v>99.4</v>
      </c>
      <c r="Q7" s="39">
        <v>3132</v>
      </c>
      <c r="R7" s="39">
        <v>32532</v>
      </c>
      <c r="S7" s="39">
        <v>170.46</v>
      </c>
      <c r="T7" s="39">
        <v>190.85</v>
      </c>
      <c r="U7" s="39">
        <v>32107</v>
      </c>
      <c r="V7" s="39">
        <v>126.9</v>
      </c>
      <c r="W7" s="39">
        <v>253.01</v>
      </c>
      <c r="X7" s="39">
        <v>114.92</v>
      </c>
      <c r="Y7" s="39">
        <v>115.79</v>
      </c>
      <c r="Z7" s="39">
        <v>114.34</v>
      </c>
      <c r="AA7" s="39">
        <v>110.22</v>
      </c>
      <c r="AB7" s="39">
        <v>116.16</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161.09</v>
      </c>
      <c r="AU7" s="39">
        <v>176.04</v>
      </c>
      <c r="AV7" s="39">
        <v>206.65</v>
      </c>
      <c r="AW7" s="39">
        <v>214.14</v>
      </c>
      <c r="AX7" s="39">
        <v>332.62</v>
      </c>
      <c r="AY7" s="39">
        <v>382.09</v>
      </c>
      <c r="AZ7" s="39">
        <v>371.31</v>
      </c>
      <c r="BA7" s="39">
        <v>377.63</v>
      </c>
      <c r="BB7" s="39">
        <v>357.34</v>
      </c>
      <c r="BC7" s="39">
        <v>366.03</v>
      </c>
      <c r="BD7" s="39">
        <v>261.93</v>
      </c>
      <c r="BE7" s="39">
        <v>308.62</v>
      </c>
      <c r="BF7" s="39">
        <v>291.75</v>
      </c>
      <c r="BG7" s="39">
        <v>281.33</v>
      </c>
      <c r="BH7" s="39">
        <v>290.63</v>
      </c>
      <c r="BI7" s="39">
        <v>294.18</v>
      </c>
      <c r="BJ7" s="39">
        <v>385.06</v>
      </c>
      <c r="BK7" s="39">
        <v>373.09</v>
      </c>
      <c r="BL7" s="39">
        <v>364.71</v>
      </c>
      <c r="BM7" s="39">
        <v>373.69</v>
      </c>
      <c r="BN7" s="39">
        <v>370.12</v>
      </c>
      <c r="BO7" s="39">
        <v>270.45999999999998</v>
      </c>
      <c r="BP7" s="39">
        <v>112.4</v>
      </c>
      <c r="BQ7" s="39">
        <v>113.17</v>
      </c>
      <c r="BR7" s="39">
        <v>111.31</v>
      </c>
      <c r="BS7" s="39">
        <v>106.4</v>
      </c>
      <c r="BT7" s="39">
        <v>112.11</v>
      </c>
      <c r="BU7" s="39">
        <v>99.07</v>
      </c>
      <c r="BV7" s="39">
        <v>99.99</v>
      </c>
      <c r="BW7" s="39">
        <v>100.65</v>
      </c>
      <c r="BX7" s="39">
        <v>99.87</v>
      </c>
      <c r="BY7" s="39">
        <v>100.42</v>
      </c>
      <c r="BZ7" s="39">
        <v>103.91</v>
      </c>
      <c r="CA7" s="39">
        <v>151.55000000000001</v>
      </c>
      <c r="CB7" s="39">
        <v>150.69999999999999</v>
      </c>
      <c r="CC7" s="39">
        <v>153.56</v>
      </c>
      <c r="CD7" s="39">
        <v>161.49</v>
      </c>
      <c r="CE7" s="39">
        <v>153.38</v>
      </c>
      <c r="CF7" s="39">
        <v>173.03</v>
      </c>
      <c r="CG7" s="39">
        <v>171.15</v>
      </c>
      <c r="CH7" s="39">
        <v>170.19</v>
      </c>
      <c r="CI7" s="39">
        <v>171.81</v>
      </c>
      <c r="CJ7" s="39">
        <v>171.67</v>
      </c>
      <c r="CK7" s="39">
        <v>167.11</v>
      </c>
      <c r="CL7" s="39">
        <v>50.53</v>
      </c>
      <c r="CM7" s="39">
        <v>48.32</v>
      </c>
      <c r="CN7" s="39">
        <v>45.73</v>
      </c>
      <c r="CO7" s="39">
        <v>45.82</v>
      </c>
      <c r="CP7" s="39">
        <v>47.53</v>
      </c>
      <c r="CQ7" s="39">
        <v>58.58</v>
      </c>
      <c r="CR7" s="39">
        <v>58.53</v>
      </c>
      <c r="CS7" s="39">
        <v>59.01</v>
      </c>
      <c r="CT7" s="39">
        <v>60.03</v>
      </c>
      <c r="CU7" s="39">
        <v>59.74</v>
      </c>
      <c r="CV7" s="39">
        <v>60.27</v>
      </c>
      <c r="CW7" s="39">
        <v>75.11</v>
      </c>
      <c r="CX7" s="39">
        <v>78.92</v>
      </c>
      <c r="CY7" s="39">
        <v>82.69</v>
      </c>
      <c r="CZ7" s="39">
        <v>81.61</v>
      </c>
      <c r="DA7" s="39">
        <v>78.760000000000005</v>
      </c>
      <c r="DB7" s="39">
        <v>85.23</v>
      </c>
      <c r="DC7" s="39">
        <v>85.26</v>
      </c>
      <c r="DD7" s="39">
        <v>85.37</v>
      </c>
      <c r="DE7" s="39">
        <v>84.81</v>
      </c>
      <c r="DF7" s="39">
        <v>84.8</v>
      </c>
      <c r="DG7" s="39">
        <v>89.92</v>
      </c>
      <c r="DH7" s="39">
        <v>45.37</v>
      </c>
      <c r="DI7" s="39">
        <v>46.47</v>
      </c>
      <c r="DJ7" s="39">
        <v>47.43</v>
      </c>
      <c r="DK7" s="39">
        <v>47.97</v>
      </c>
      <c r="DL7" s="39">
        <v>48.66</v>
      </c>
      <c r="DM7" s="39">
        <v>44.31</v>
      </c>
      <c r="DN7" s="39">
        <v>45.75</v>
      </c>
      <c r="DO7" s="39">
        <v>46.9</v>
      </c>
      <c r="DP7" s="39">
        <v>47.28</v>
      </c>
      <c r="DQ7" s="39">
        <v>47.66</v>
      </c>
      <c r="DR7" s="39">
        <v>48.85</v>
      </c>
      <c r="DS7" s="39">
        <v>15.34</v>
      </c>
      <c r="DT7" s="39">
        <v>21.29</v>
      </c>
      <c r="DU7" s="39">
        <v>19.72</v>
      </c>
      <c r="DV7" s="39">
        <v>19.239999999999998</v>
      </c>
      <c r="DW7" s="39">
        <v>20.260000000000002</v>
      </c>
      <c r="DX7" s="39">
        <v>10.09</v>
      </c>
      <c r="DY7" s="39">
        <v>10.54</v>
      </c>
      <c r="DZ7" s="39">
        <v>12.03</v>
      </c>
      <c r="EA7" s="39">
        <v>12.19</v>
      </c>
      <c r="EB7" s="39">
        <v>15.1</v>
      </c>
      <c r="EC7" s="39">
        <v>17.8</v>
      </c>
      <c r="ED7" s="39">
        <v>0.91</v>
      </c>
      <c r="EE7" s="39">
        <v>0.74</v>
      </c>
      <c r="EF7" s="39">
        <v>0.65</v>
      </c>
      <c r="EG7" s="39">
        <v>1</v>
      </c>
      <c r="EH7" s="39">
        <v>0.59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2020-01-15T05:57:56Z</cp:lastPrinted>
  <dcterms:created xsi:type="dcterms:W3CDTF">2019-12-05T04:11:32Z</dcterms:created>
  <dcterms:modified xsi:type="dcterms:W3CDTF">2020-02-26T10:37:48Z</dcterms:modified>
  <cp:category/>
</cp:coreProperties>
</file>