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a51c+dhZprDk0oXDGnwG55cBNxc5mJ2H6nUdKZPVTVqA//v6OL8W4wRg9jjBaHBGsF8Y8JtOtr48k9LOLpBGPQ==" workbookSaltValue="Df2JsqD27BVDsPa4VbTQPw=="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<sst xmlns="http://schemas.openxmlformats.org/spreadsheetml/2006/main" count="228" uniqueCount="114">
  <si>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</si>
  <si>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</si>
  <si>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</si>
  <si>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</si>
  <si>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</si>
  <si>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</si>
  <si>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</si>
  <si>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</si>
  <si>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</si>
  <si>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</si>
  <si>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</si>
  <si>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</si>
  <si>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</si>
  <si>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</si>
  <si>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</si>
  <si>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</si>
  <si>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</si>
  <si>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</si>
  <si>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</si>
  <si>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</si>
  <si>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</si>
  <si>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</si>
  <si>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</si>
  <si>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</si>
  <si>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</si>
  <si>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</si>
  <si>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</si>
  <si>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</si>
  <si>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</si>
  <si>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</si>
  <si>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</si>
  <si>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</si>
  <si>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</si>
  <si>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</si>
  <si>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</si>
  <si>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</si>
  <si>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</si>
  <si>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</si>
  <si>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</si>
  <si>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</si>
  <si>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</si>
  <si>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</si>
  <si>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</si>
  <si>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</si>
  <si>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</si>
  <si>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</si>
  <si>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</si>
  <si>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</si>
  <si>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</si>
  <si>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</si>
  <si>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</si>
  <si>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</si>
  <si>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</si>
  <si>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</si>
  <si>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</si>
  <si>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</si>
  <si>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</si>
  <si>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</si>
  <si>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</si>
  <si>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</si>
  <si>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</si>
  <si>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</si>
  <si>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</si>
  <si>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</si>
  <si>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</si>
  <si>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</si>
  <si>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</si>
  <si>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</si>
  <si>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</si>
  <si>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</si>
  <si>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</si>
  <si>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</si>
  <si>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</si>
  <si>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</si>
  <si>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</si>
  <si>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</si>
  <si>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</si>
  <si>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</si>
  <si>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</si>
  <si>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</si>
  <si>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</si>
  <si>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</si>
  <si>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</si>
  <si>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</si>
  <si>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</si>
  <si>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</si>
  <si>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</si>
  <si>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</si>
  <si>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</si>
  <si>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</si>
  <si>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</si>
  <si>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</si>
  <si>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</si>
  <si>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</si>
  <si>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</si>
  <si>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</si>
  <si>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</si>
  <si>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</si>
  <si>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</si>
  <si>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</si>
  <si>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</si>
  <si>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</si>
  <si>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</si>
  <si>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</si>
  <si>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</si>
  <si>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</si>
  <si>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</si>
  <si>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</si>
  <si>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</si>
  <si>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</si>
  <si>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</si>
  <si>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原価償却率」及び「②管路経年化率」については、いずれも類似団体よりも高い数値を示しており、施設・設備の老朽化が進んでいる。「①有形固定資産原価償却率」は右肩上がりで数値が高くなっており、施設・設備更新の必要性が増している状況である。「②管路経年化率」についても高い数値を示しており、水道普及期に布設した配水管が一斉に更新時期を迎えており、それに対して更新が追い付いていない状況である。「③管路更新率」については、類似団体と同程度ではあるが、1%未満の更新率であり、今後も更新費用を施設と管路に配分して実施していくこともあり管路の老朽化に対して更新ペースが追い付かない状況を示している。</t>
    <rPh sb="2" eb="4">
      <t>ユウケイ</t>
    </rPh>
    <rPh sb="4" eb="6">
      <t>コテイ</t>
    </rPh>
    <rPh sb="6" eb="8">
      <t>シサン</t>
    </rPh>
    <rPh sb="8" eb="10">
      <t>ゲンカ</t>
    </rPh>
    <rPh sb="10" eb="12">
      <t>ショウキャク</t>
    </rPh>
    <rPh sb="12" eb="13">
      <t>リツ</t>
    </rPh>
    <rPh sb="14" eb="15">
      <t>オヨ</t>
    </rPh>
    <rPh sb="18" eb="20">
      <t>カンロ</t>
    </rPh>
    <rPh sb="20" eb="23">
      <t>ケイネンカ</t>
    </rPh>
    <rPh sb="23" eb="24">
      <t>リツ</t>
    </rPh>
    <rPh sb="35" eb="37">
      <t>ルイジ</t>
    </rPh>
    <rPh sb="37" eb="39">
      <t>ダンタイ</t>
    </rPh>
    <rPh sb="42" eb="43">
      <t>タカ</t>
    </rPh>
    <rPh sb="44" eb="46">
      <t>スウチ</t>
    </rPh>
    <rPh sb="47" eb="48">
      <t>シメ</t>
    </rPh>
    <rPh sb="53" eb="55">
      <t>シセツ</t>
    </rPh>
    <rPh sb="56" eb="58">
      <t>セツビ</t>
    </rPh>
    <rPh sb="59" eb="62">
      <t>ロウキュウカ</t>
    </rPh>
    <rPh sb="63" eb="64">
      <t>スス</t>
    </rPh>
    <rPh sb="71" eb="73">
      <t>ユウケイ</t>
    </rPh>
    <rPh sb="73" eb="75">
      <t>コテイ</t>
    </rPh>
    <rPh sb="75" eb="77">
      <t>シサン</t>
    </rPh>
    <rPh sb="77" eb="79">
      <t>ゲンカ</t>
    </rPh>
    <rPh sb="79" eb="81">
      <t>ショウキャク</t>
    </rPh>
    <rPh sb="81" eb="82">
      <t>リツ</t>
    </rPh>
    <rPh sb="84" eb="86">
      <t>ミギカタ</t>
    </rPh>
    <rPh sb="86" eb="87">
      <t>ア</t>
    </rPh>
    <rPh sb="90" eb="92">
      <t>スウチ</t>
    </rPh>
    <rPh sb="93" eb="94">
      <t>タカ</t>
    </rPh>
    <rPh sb="101" eb="103">
      <t>シセツ</t>
    </rPh>
    <rPh sb="104" eb="106">
      <t>セツビ</t>
    </rPh>
    <rPh sb="106" eb="108">
      <t>コウシン</t>
    </rPh>
    <rPh sb="109" eb="112">
      <t>ヒツヨウセイ</t>
    </rPh>
    <rPh sb="113" eb="114">
      <t>マ</t>
    </rPh>
    <rPh sb="118" eb="120">
      <t>ジョウキョウ</t>
    </rPh>
    <rPh sb="126" eb="128">
      <t>カンロ</t>
    </rPh>
    <rPh sb="128" eb="131">
      <t>ケイネンカ</t>
    </rPh>
    <rPh sb="131" eb="132">
      <t>リツ</t>
    </rPh>
    <rPh sb="138" eb="139">
      <t>タカ</t>
    </rPh>
    <rPh sb="140" eb="142">
      <t>スウチ</t>
    </rPh>
    <rPh sb="143" eb="144">
      <t>シメ</t>
    </rPh>
    <rPh sb="149" eb="151">
      <t>スイドウ</t>
    </rPh>
    <rPh sb="151" eb="153">
      <t>フキュウ</t>
    </rPh>
    <rPh sb="153" eb="154">
      <t>キ</t>
    </rPh>
    <rPh sb="155" eb="157">
      <t>フセツ</t>
    </rPh>
    <rPh sb="159" eb="162">
      <t>ハイスイカン</t>
    </rPh>
    <rPh sb="163" eb="165">
      <t>イッセイ</t>
    </rPh>
    <rPh sb="166" eb="168">
      <t>コウシン</t>
    </rPh>
    <rPh sb="168" eb="170">
      <t>ジキ</t>
    </rPh>
    <rPh sb="171" eb="172">
      <t>ムカ</t>
    </rPh>
    <rPh sb="180" eb="181">
      <t>タイ</t>
    </rPh>
    <rPh sb="183" eb="185">
      <t>コウシン</t>
    </rPh>
    <rPh sb="186" eb="187">
      <t>オ</t>
    </rPh>
    <rPh sb="188" eb="189">
      <t>ツ</t>
    </rPh>
    <rPh sb="194" eb="196">
      <t>ジョウキョウ</t>
    </rPh>
    <rPh sb="202" eb="204">
      <t>カンロ</t>
    </rPh>
    <rPh sb="204" eb="206">
      <t>コウシン</t>
    </rPh>
    <rPh sb="206" eb="207">
      <t>リツ</t>
    </rPh>
    <rPh sb="214" eb="216">
      <t>ルイジ</t>
    </rPh>
    <rPh sb="216" eb="218">
      <t>ダンタイ</t>
    </rPh>
    <rPh sb="219" eb="222">
      <t>ドウテイド</t>
    </rPh>
    <rPh sb="230" eb="232">
      <t>ミマン</t>
    </rPh>
    <rPh sb="233" eb="235">
      <t>コウシン</t>
    </rPh>
    <rPh sb="235" eb="236">
      <t>リツ</t>
    </rPh>
    <rPh sb="240" eb="242">
      <t>コンゴ</t>
    </rPh>
    <rPh sb="243" eb="245">
      <t>コウシン</t>
    </rPh>
    <rPh sb="245" eb="247">
      <t>ヒヨウ</t>
    </rPh>
    <rPh sb="248" eb="250">
      <t>シセツ</t>
    </rPh>
    <rPh sb="251" eb="253">
      <t>カンロ</t>
    </rPh>
    <rPh sb="254" eb="256">
      <t>ハイブン</t>
    </rPh>
    <rPh sb="258" eb="260">
      <t>ジッシ</t>
    </rPh>
    <rPh sb="269" eb="271">
      <t>カンロ</t>
    </rPh>
    <rPh sb="272" eb="275">
      <t>ロウキュウカ</t>
    </rPh>
    <rPh sb="276" eb="277">
      <t>タイ</t>
    </rPh>
    <rPh sb="279" eb="281">
      <t>コウシン</t>
    </rPh>
    <rPh sb="285" eb="286">
      <t>オ</t>
    </rPh>
    <rPh sb="287" eb="288">
      <t>ツ</t>
    </rPh>
    <rPh sb="291" eb="293">
      <t>ジョウキョウ</t>
    </rPh>
    <rPh sb="294" eb="295">
      <t>シメ</t>
    </rPh>
    <phoneticPr fontId="4"/>
  </si>
  <si>
    <t>「①経常収支比率」及び「⑤料金回収率」については、100%以上を保っており、収支は黒字の状況である。「⑥給水原価」に関しては、H30年度に比べ微増ではあるが、H29年度と比べると低くなっており近年のピーク時よりも経費の縮減が図られている。また、「②累積欠損金比率」は0%であり、「③流動比率」も100%以上を維持しており、支払能力も有し経営の健全性が保たれているといえる。ただし、「④企業債残高対給水収益比率」については、類似団体と比べて低い状況ではあるが、これは、必要な更新事業を先送りしている側面もあり、今後、施設の老朽化に伴う更新事業に多額の費用が必要となることや給水人口減少に伴う収益減少など数値の悪化が懸念される。収益確保については、料金改定を令和3年4月に実施する。また、さらなる経費削減など経営健全化の取組みを継続する必要がある。
また、経営の効率性については、「⑦施設利用率」が類似団体と比較して低い状況である。これは、給水人口の減少に伴う配水量の減少などにより、現在休止中の施設があることが要因となっている。今後の水需要の動向や災害時の供給能力を考慮したうえで、施設の適正規模について検討していく。「⑧有収率」については、老朽管の更新や漏水調査を実施し、有収率の向上を目指して取り組んでいるが、類似団体と比較してかなり低い状況である。老朽管の更新事業については、今後も行っていくものであり、数値の改善に努め、施設の稼働状況を給水収益につなげていくよう努める必要がある。</t>
    <rPh sb="2" eb="4">
      <t>ケイジョウ</t>
    </rPh>
    <rPh sb="4" eb="6">
      <t>シュウシ</t>
    </rPh>
    <rPh sb="6" eb="8">
      <t>ヒリツ</t>
    </rPh>
    <rPh sb="9" eb="10">
      <t>オヨ</t>
    </rPh>
    <rPh sb="13" eb="15">
      <t>リョウキン</t>
    </rPh>
    <rPh sb="15" eb="17">
      <t>カイシュウ</t>
    </rPh>
    <rPh sb="17" eb="18">
      <t>リツ</t>
    </rPh>
    <rPh sb="29" eb="31">
      <t>イジョウ</t>
    </rPh>
    <rPh sb="32" eb="33">
      <t>タモ</t>
    </rPh>
    <rPh sb="38" eb="40">
      <t>シュウシ</t>
    </rPh>
    <rPh sb="41" eb="43">
      <t>クロジ</t>
    </rPh>
    <rPh sb="44" eb="46">
      <t>ジョウキョウ</t>
    </rPh>
    <rPh sb="52" eb="54">
      <t>キュウスイ</t>
    </rPh>
    <rPh sb="54" eb="56">
      <t>ゲンカ</t>
    </rPh>
    <rPh sb="58" eb="59">
      <t>カン</t>
    </rPh>
    <rPh sb="66" eb="68">
      <t>ネンド</t>
    </rPh>
    <rPh sb="69" eb="70">
      <t>クラ</t>
    </rPh>
    <rPh sb="71" eb="73">
      <t>ビゾウ</t>
    </rPh>
    <rPh sb="82" eb="84">
      <t>ネンド</t>
    </rPh>
    <rPh sb="85" eb="86">
      <t>クラ</t>
    </rPh>
    <rPh sb="89" eb="90">
      <t>ヒク</t>
    </rPh>
    <rPh sb="96" eb="98">
      <t>キンネン</t>
    </rPh>
    <rPh sb="102" eb="103">
      <t>ジ</t>
    </rPh>
    <rPh sb="106" eb="108">
      <t>ケイヒ</t>
    </rPh>
    <rPh sb="109" eb="111">
      <t>シュクゲン</t>
    </rPh>
    <rPh sb="112" eb="113">
      <t>ハカ</t>
    </rPh>
    <rPh sb="124" eb="126">
      <t>ルイセキ</t>
    </rPh>
    <rPh sb="126" eb="129">
      <t>ケッソンキン</t>
    </rPh>
    <rPh sb="129" eb="131">
      <t>ヒリツ</t>
    </rPh>
    <rPh sb="141" eb="143">
      <t>リュウドウ</t>
    </rPh>
    <rPh sb="143" eb="145">
      <t>ヒリツ</t>
    </rPh>
    <rPh sb="151" eb="153">
      <t>イジョウ</t>
    </rPh>
    <rPh sb="154" eb="156">
      <t>イジ</t>
    </rPh>
    <rPh sb="161" eb="163">
      <t>シハラ</t>
    </rPh>
    <rPh sb="163" eb="165">
      <t>ノウリョク</t>
    </rPh>
    <rPh sb="166" eb="167">
      <t>ユウ</t>
    </rPh>
    <rPh sb="168" eb="170">
      <t>ケイエイ</t>
    </rPh>
    <rPh sb="171" eb="174">
      <t>ケンゼンセイ</t>
    </rPh>
    <rPh sb="175" eb="176">
      <t>タモ</t>
    </rPh>
    <rPh sb="192" eb="194">
      <t>キギョウ</t>
    </rPh>
    <rPh sb="194" eb="195">
      <t>サイ</t>
    </rPh>
    <rPh sb="195" eb="197">
      <t>ザンダカ</t>
    </rPh>
    <rPh sb="197" eb="198">
      <t>タイ</t>
    </rPh>
    <rPh sb="198" eb="200">
      <t>キュウスイ</t>
    </rPh>
    <rPh sb="200" eb="202">
      <t>シュウエキ</t>
    </rPh>
    <rPh sb="202" eb="204">
      <t>ヒリツ</t>
    </rPh>
    <rPh sb="211" eb="213">
      <t>ルイジ</t>
    </rPh>
    <rPh sb="213" eb="215">
      <t>ダンタイ</t>
    </rPh>
    <rPh sb="216" eb="217">
      <t>クラ</t>
    </rPh>
    <rPh sb="219" eb="220">
      <t>ヒク</t>
    </rPh>
    <rPh sb="221" eb="223">
      <t>ジョウキョウ</t>
    </rPh>
    <rPh sb="233" eb="235">
      <t>ヒツヨウ</t>
    </rPh>
    <rPh sb="236" eb="238">
      <t>コウシン</t>
    </rPh>
    <rPh sb="238" eb="240">
      <t>ジギョウ</t>
    </rPh>
    <rPh sb="241" eb="243">
      <t>サキオク</t>
    </rPh>
    <rPh sb="248" eb="250">
      <t>ソクメン</t>
    </rPh>
    <rPh sb="254" eb="256">
      <t>コンゴ</t>
    </rPh>
    <rPh sb="257" eb="259">
      <t>シセツ</t>
    </rPh>
    <rPh sb="260" eb="263">
      <t>ロウキュウカ</t>
    </rPh>
    <rPh sb="264" eb="265">
      <t>トモナ</t>
    </rPh>
    <rPh sb="266" eb="268">
      <t>コウシン</t>
    </rPh>
    <rPh sb="268" eb="270">
      <t>ジギョウ</t>
    </rPh>
    <rPh sb="271" eb="273">
      <t>タガク</t>
    </rPh>
    <rPh sb="274" eb="276">
      <t>ヒヨウ</t>
    </rPh>
    <rPh sb="277" eb="279">
      <t>ヒツヨウ</t>
    </rPh>
    <rPh sb="285" eb="287">
      <t>キュウスイ</t>
    </rPh>
    <rPh sb="287" eb="289">
      <t>ジンコウ</t>
    </rPh>
    <rPh sb="289" eb="291">
      <t>ゲンショウ</t>
    </rPh>
    <rPh sb="292" eb="293">
      <t>トモナ</t>
    </rPh>
    <rPh sb="294" eb="296">
      <t>シュウエキ</t>
    </rPh>
    <rPh sb="296" eb="298">
      <t>ゲンショウ</t>
    </rPh>
    <rPh sb="300" eb="302">
      <t>スウチ</t>
    </rPh>
    <rPh sb="303" eb="305">
      <t>アッカ</t>
    </rPh>
    <rPh sb="306" eb="308">
      <t>ケネン</t>
    </rPh>
    <rPh sb="312" eb="314">
      <t>シュウエキ</t>
    </rPh>
    <rPh sb="314" eb="316">
      <t>カクホ</t>
    </rPh>
    <rPh sb="322" eb="324">
      <t>リョウキン</t>
    </rPh>
    <rPh sb="324" eb="326">
      <t>カイテイ</t>
    </rPh>
    <rPh sb="327" eb="329">
      <t>レイワ</t>
    </rPh>
    <rPh sb="330" eb="331">
      <t>ネン</t>
    </rPh>
    <rPh sb="332" eb="333">
      <t>ガツ</t>
    </rPh>
    <rPh sb="334" eb="336">
      <t>ジッシ</t>
    </rPh>
    <rPh sb="346" eb="348">
      <t>ケイヒ</t>
    </rPh>
    <rPh sb="348" eb="350">
      <t>サクゲン</t>
    </rPh>
    <rPh sb="352" eb="354">
      <t>ケイエイ</t>
    </rPh>
    <rPh sb="354" eb="357">
      <t>ケンゼンカ</t>
    </rPh>
    <rPh sb="358" eb="360">
      <t>トリクミ</t>
    </rPh>
    <rPh sb="362" eb="364">
      <t>ケイゾク</t>
    </rPh>
    <rPh sb="366" eb="368">
      <t>ヒツヨウ</t>
    </rPh>
    <rPh sb="376" eb="378">
      <t>ケイエイ</t>
    </rPh>
    <rPh sb="379" eb="382">
      <t>コウリツセイ</t>
    </rPh>
    <rPh sb="390" eb="392">
      <t>シセツ</t>
    </rPh>
    <rPh sb="392" eb="394">
      <t>リヨウ</t>
    </rPh>
    <rPh sb="394" eb="395">
      <t>リツ</t>
    </rPh>
    <rPh sb="397" eb="399">
      <t>ルイジ</t>
    </rPh>
    <rPh sb="399" eb="401">
      <t>ダンタイ</t>
    </rPh>
    <rPh sb="402" eb="404">
      <t>ヒカク</t>
    </rPh>
    <rPh sb="406" eb="407">
      <t>ヒク</t>
    </rPh>
    <rPh sb="408" eb="410">
      <t>ジョウキョウ</t>
    </rPh>
    <rPh sb="418" eb="420">
      <t>キュウスイ</t>
    </rPh>
    <rPh sb="420" eb="422">
      <t>ジンコウ</t>
    </rPh>
    <rPh sb="423" eb="425">
      <t>ゲンショウ</t>
    </rPh>
    <rPh sb="426" eb="427">
      <t>トモナ</t>
    </rPh>
    <rPh sb="428" eb="430">
      <t>ハイスイ</t>
    </rPh>
    <rPh sb="430" eb="431">
      <t>リョウ</t>
    </rPh>
    <rPh sb="432" eb="434">
      <t>ゲンショウ</t>
    </rPh>
    <rPh sb="440" eb="442">
      <t>ゲンザイ</t>
    </rPh>
    <rPh sb="442" eb="445">
      <t>キュウシチュウ</t>
    </rPh>
    <rPh sb="446" eb="448">
      <t>シセツ</t>
    </rPh>
    <rPh sb="454" eb="456">
      <t>ヨウイン</t>
    </rPh>
    <rPh sb="463" eb="465">
      <t>コンゴ</t>
    </rPh>
    <rPh sb="466" eb="467">
      <t>ミズ</t>
    </rPh>
    <rPh sb="467" eb="469">
      <t>ジュヨウ</t>
    </rPh>
    <rPh sb="470" eb="472">
      <t>ドウコウ</t>
    </rPh>
    <rPh sb="473" eb="475">
      <t>サイガイ</t>
    </rPh>
    <rPh sb="475" eb="476">
      <t>ジ</t>
    </rPh>
    <rPh sb="477" eb="479">
      <t>キョウキュウ</t>
    </rPh>
    <rPh sb="479" eb="481">
      <t>ノウリョク</t>
    </rPh>
    <rPh sb="482" eb="484">
      <t>コウリョ</t>
    </rPh>
    <rPh sb="490" eb="492">
      <t>シセツ</t>
    </rPh>
    <rPh sb="493" eb="495">
      <t>テキセイ</t>
    </rPh>
    <rPh sb="495" eb="497">
      <t>キボ</t>
    </rPh>
    <rPh sb="501" eb="503">
      <t>ケントウ</t>
    </rPh>
    <rPh sb="510" eb="513">
      <t>ユウシュウリツ</t>
    </rPh>
    <rPh sb="520" eb="522">
      <t>ロウキュウ</t>
    </rPh>
    <rPh sb="522" eb="523">
      <t>カン</t>
    </rPh>
    <rPh sb="524" eb="526">
      <t>コウシン</t>
    </rPh>
    <rPh sb="527" eb="529">
      <t>ロウスイ</t>
    </rPh>
    <rPh sb="529" eb="531">
      <t>チョウサ</t>
    </rPh>
    <rPh sb="532" eb="534">
      <t>ジッシ</t>
    </rPh>
    <rPh sb="536" eb="539">
      <t>ユウシュウリツ</t>
    </rPh>
    <rPh sb="540" eb="542">
      <t>コウジョウ</t>
    </rPh>
    <rPh sb="543" eb="545">
      <t>メザ</t>
    </rPh>
    <rPh sb="547" eb="548">
      <t>ト</t>
    </rPh>
    <rPh sb="549" eb="550">
      <t>ク</t>
    </rPh>
    <rPh sb="556" eb="558">
      <t>ルイジ</t>
    </rPh>
    <rPh sb="558" eb="560">
      <t>ダンタイ</t>
    </rPh>
    <rPh sb="561" eb="563">
      <t>ヒカク</t>
    </rPh>
    <rPh sb="568" eb="569">
      <t>ヒク</t>
    </rPh>
    <rPh sb="570" eb="572">
      <t>ジョウキョウ</t>
    </rPh>
    <rPh sb="576" eb="578">
      <t>ロウキュウ</t>
    </rPh>
    <rPh sb="578" eb="579">
      <t>カン</t>
    </rPh>
    <rPh sb="580" eb="582">
      <t>コウシン</t>
    </rPh>
    <rPh sb="582" eb="584">
      <t>ジギョウ</t>
    </rPh>
    <rPh sb="590" eb="592">
      <t>コンゴ</t>
    </rPh>
    <rPh sb="593" eb="594">
      <t>オコナ</t>
    </rPh>
    <rPh sb="604" eb="606">
      <t>スウチ</t>
    </rPh>
    <rPh sb="607" eb="609">
      <t>カイゼン</t>
    </rPh>
    <rPh sb="610" eb="611">
      <t>ツト</t>
    </rPh>
    <rPh sb="613" eb="615">
      <t>シセツ</t>
    </rPh>
    <rPh sb="616" eb="618">
      <t>カドウ</t>
    </rPh>
    <rPh sb="618" eb="620">
      <t>ジョウキョウ</t>
    </rPh>
    <rPh sb="621" eb="623">
      <t>キュウスイ</t>
    </rPh>
    <rPh sb="623" eb="625">
      <t>シュウエキ</t>
    </rPh>
    <rPh sb="634" eb="635">
      <t>ツト</t>
    </rPh>
    <rPh sb="637" eb="639">
      <t>ヒツヨウ</t>
    </rPh>
    <phoneticPr fontId="4"/>
  </si>
  <si>
    <t>現状の経営状況については概ね良好であるが、これは、老朽施設の更新事業を先送りしていることなどを要因として、投資に係る費用が少ないことが影響している。今後、給水人口が減少し給水収益も減少していく見込みであるなかで、投資費用が増加していくことが見込まれる。H30年度には、水道事業基本計画を策定しており、経営の健全性・効率性を保つ取組を行っていく。取組の一つとして、令和3年4月に料金改定を実施する。また、水需要の動向を適切に把握したうえで、施設更新計画に基づき更新事業の実施を行っていき、さらなる経営の改善を図っていく必要がある。</t>
    <rPh sb="0" eb="2">
      <t>ゲンジョウ</t>
    </rPh>
    <rPh sb="3" eb="5">
      <t>ケイエイ</t>
    </rPh>
    <rPh sb="5" eb="7">
      <t>ジョウキョウ</t>
    </rPh>
    <rPh sb="12" eb="13">
      <t>オオム</t>
    </rPh>
    <rPh sb="14" eb="16">
      <t>リョウコウ</t>
    </rPh>
    <rPh sb="25" eb="27">
      <t>ロウキュウ</t>
    </rPh>
    <rPh sb="27" eb="29">
      <t>シセツ</t>
    </rPh>
    <rPh sb="30" eb="32">
      <t>コウシン</t>
    </rPh>
    <rPh sb="32" eb="34">
      <t>ジギョウ</t>
    </rPh>
    <rPh sb="35" eb="37">
      <t>サキオク</t>
    </rPh>
    <rPh sb="47" eb="49">
      <t>ヨウイン</t>
    </rPh>
    <rPh sb="53" eb="55">
      <t>トウシ</t>
    </rPh>
    <rPh sb="56" eb="57">
      <t>カカ</t>
    </rPh>
    <rPh sb="58" eb="60">
      <t>ヒヨウ</t>
    </rPh>
    <rPh sb="61" eb="62">
      <t>スク</t>
    </rPh>
    <rPh sb="67" eb="69">
      <t>エイキョウ</t>
    </rPh>
    <rPh sb="74" eb="76">
      <t>コンゴ</t>
    </rPh>
    <rPh sb="77" eb="79">
      <t>キュウスイ</t>
    </rPh>
    <rPh sb="79" eb="81">
      <t>ジンコウ</t>
    </rPh>
    <rPh sb="82" eb="84">
      <t>ゲンショウ</t>
    </rPh>
    <rPh sb="85" eb="87">
      <t>キュウスイ</t>
    </rPh>
    <rPh sb="87" eb="89">
      <t>シュウエキ</t>
    </rPh>
    <rPh sb="90" eb="92">
      <t>ゲンショウ</t>
    </rPh>
    <rPh sb="96" eb="98">
      <t>ミコミ</t>
    </rPh>
    <rPh sb="106" eb="108">
      <t>トウシ</t>
    </rPh>
    <rPh sb="108" eb="110">
      <t>ヒヨウ</t>
    </rPh>
    <rPh sb="111" eb="113">
      <t>ゾウカ</t>
    </rPh>
    <rPh sb="120" eb="122">
      <t>ミコ</t>
    </rPh>
    <rPh sb="129" eb="131">
      <t>ネンド</t>
    </rPh>
    <rPh sb="134" eb="136">
      <t>スイドウ</t>
    </rPh>
    <rPh sb="136" eb="138">
      <t>ジギョウ</t>
    </rPh>
    <rPh sb="138" eb="140">
      <t>キホン</t>
    </rPh>
    <rPh sb="140" eb="142">
      <t>ケイカク</t>
    </rPh>
    <rPh sb="143" eb="145">
      <t>サクテイ</t>
    </rPh>
    <rPh sb="150" eb="152">
      <t>ケイエイ</t>
    </rPh>
    <rPh sb="153" eb="156">
      <t>ケンゼンセイ</t>
    </rPh>
    <rPh sb="157" eb="160">
      <t>コウリツセイ</t>
    </rPh>
    <rPh sb="161" eb="162">
      <t>タモ</t>
    </rPh>
    <rPh sb="163" eb="165">
      <t>トリクミ</t>
    </rPh>
    <rPh sb="166" eb="167">
      <t>オコナ</t>
    </rPh>
    <rPh sb="172" eb="174">
      <t>トリクミ</t>
    </rPh>
    <rPh sb="175" eb="176">
      <t>ヒト</t>
    </rPh>
    <rPh sb="181" eb="183">
      <t>レイワ</t>
    </rPh>
    <rPh sb="184" eb="185">
      <t>ネン</t>
    </rPh>
    <rPh sb="186" eb="187">
      <t>ガツ</t>
    </rPh>
    <rPh sb="188" eb="190">
      <t>リョウキン</t>
    </rPh>
    <rPh sb="190" eb="192">
      <t>カイテイ</t>
    </rPh>
    <rPh sb="193" eb="195">
      <t>ジッシ</t>
    </rPh>
    <rPh sb="201" eb="202">
      <t>ミズ</t>
    </rPh>
    <rPh sb="202" eb="204">
      <t>ジュヨウ</t>
    </rPh>
    <rPh sb="205" eb="207">
      <t>ドウコウ</t>
    </rPh>
    <rPh sb="208" eb="210">
      <t>テキセツ</t>
    </rPh>
    <rPh sb="211" eb="213">
      <t>ハアク</t>
    </rPh>
    <rPh sb="219" eb="221">
      <t>シセツ</t>
    </rPh>
    <rPh sb="221" eb="223">
      <t>コウシン</t>
    </rPh>
    <rPh sb="223" eb="225">
      <t>ケイカク</t>
    </rPh>
    <rPh sb="226" eb="227">
      <t>モト</t>
    </rPh>
    <rPh sb="229" eb="231">
      <t>コウシン</t>
    </rPh>
    <rPh sb="231" eb="233">
      <t>ジギョウ</t>
    </rPh>
    <rPh sb="234" eb="236">
      <t>ジッシ</t>
    </rPh>
    <rPh sb="237" eb="238">
      <t>オコナ</t>
    </rPh>
    <rPh sb="247" eb="249">
      <t>ケイエイ</t>
    </rPh>
    <rPh sb="250" eb="252">
      <t>カイゼン</t>
    </rPh>
    <rPh sb="253" eb="254">
      <t>ハカ</t>
    </rPh>
    <rPh sb="258" eb="2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</si>
</sst>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0.74</c:v>
                </c:pt>
                <c:pt idx="1">
                  <c:v>0.65</c:v>
                </c:pt>
                <c:pt idx="2">
                  <c:v>1</c:v>
                </c:pt>
                <c:pt idx="3">
                  <c:v>0.59</c:v>
                </c:pt>
                <c:pt idx="4">
                  <c:v>0.56999999999999995</c:v>
                </c:pt>
              </c:numCache>
            </c:numRef>
          </c:val>
          <c:extLst>
            <c:ext xmlns:c16="http://schemas.microsoft.com/office/drawing/2014/chart" uri="{C3380CC4-5D6E-409C-BE32-E72D297353CC}">
              <c16:uniqueId val="{00000000-05A6-4BBE-A906-7174E1DC97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05A6-4BBE-A906-7174E1DC97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48.32</c:v>
                </c:pt>
                <c:pt idx="1">
                  <c:v>45.73</c:v>
                </c:pt>
                <c:pt idx="2">
                  <c:v>45.82</c:v>
                </c:pt>
                <c:pt idx="3">
                  <c:v>47.53</c:v>
                </c:pt>
                <c:pt idx="4">
                  <c:v>47.51</c:v>
                </c:pt>
              </c:numCache>
            </c:numRef>
          </c:val>
          <c:extLst>
            <c:ext xmlns:c16="http://schemas.microsoft.com/office/drawing/2014/chart" uri="{C3380CC4-5D6E-409C-BE32-E72D297353CC}">
              <c16:uniqueId val="{00000000-AE11-4A99-BF9A-38C4406412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AE11-4A99-BF9A-38C4406412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78.92</c:v>
                </c:pt>
                <c:pt idx="1">
                  <c:v>82.69</c:v>
                </c:pt>
                <c:pt idx="2">
                  <c:v>81.61</c:v>
                </c:pt>
                <c:pt idx="3">
                  <c:v>78.760000000000005</c:v>
                </c:pt>
                <c:pt idx="4">
                  <c:v>77.37</c:v>
                </c:pt>
              </c:numCache>
            </c:numRef>
          </c:val>
          <c:extLst>
            <c:ext xmlns:c16="http://schemas.microsoft.com/office/drawing/2014/chart" uri="{C3380CC4-5D6E-409C-BE32-E72D297353CC}">
              <c16:uniqueId val="{00000000-B7E1-4A8F-850D-CC00C5D04C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B7E1-4A8F-850D-CC00C5D04C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115.79</c:v>
                </c:pt>
                <c:pt idx="1">
                  <c:v>114.34</c:v>
                </c:pt>
                <c:pt idx="2">
                  <c:v>110.22</c:v>
                </c:pt>
                <c:pt idx="3">
                  <c:v>116.16</c:v>
                </c:pt>
                <c:pt idx="4">
                  <c:v>113.32</c:v>
                </c:pt>
              </c:numCache>
            </c:numRef>
          </c:val>
          <c:extLst>
            <c:ext xmlns:c16="http://schemas.microsoft.com/office/drawing/2014/chart" uri="{C3380CC4-5D6E-409C-BE32-E72D297353CC}">
              <c16:uniqueId val="{00000000-445E-4138-B759-8F44175FB3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445E-4138-B759-8F44175FB3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46.47</c:v>
                </c:pt>
                <c:pt idx="1">
                  <c:v>47.43</c:v>
                </c:pt>
                <c:pt idx="2">
                  <c:v>47.97</c:v>
                </c:pt>
                <c:pt idx="3">
                  <c:v>48.66</c:v>
                </c:pt>
                <c:pt idx="4">
                  <c:v>49.56</c:v>
                </c:pt>
              </c:numCache>
            </c:numRef>
          </c:val>
          <c:extLst>
            <c:ext xmlns:c16="http://schemas.microsoft.com/office/drawing/2014/chart" uri="{C3380CC4-5D6E-409C-BE32-E72D297353CC}">
              <c16:uniqueId val="{00000000-F3C4-4468-8AA4-31892A4C57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F3C4-4468-8AA4-31892A4C57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21.29</c:v>
                </c:pt>
                <c:pt idx="1">
                  <c:v>19.72</c:v>
                </c:pt>
                <c:pt idx="2">
                  <c:v>19.239999999999998</c:v>
                </c:pt>
                <c:pt idx="3">
                  <c:v>20.260000000000002</c:v>
                </c:pt>
                <c:pt idx="4">
                  <c:v>21.68</c:v>
                </c:pt>
              </c:numCache>
            </c:numRef>
          </c:val>
          <c:extLst>
            <c:ext xmlns:c16="http://schemas.microsoft.com/office/drawing/2014/chart" uri="{C3380CC4-5D6E-409C-BE32-E72D297353CC}">
              <c16:uniqueId val="{00000000-2E72-4880-8F6B-B66C8316BD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2E72-4880-8F6B-B66C8316BD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92-44E2-96DF-22234543EE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1392-44E2-96DF-22234543EE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176.04</c:v>
                </c:pt>
                <c:pt idx="1">
                  <c:v>206.65</c:v>
                </c:pt>
                <c:pt idx="2">
                  <c:v>214.14</c:v>
                </c:pt>
                <c:pt idx="3">
                  <c:v>332.62</c:v>
                </c:pt>
                <c:pt idx="4">
                  <c:v>325.07</c:v>
                </c:pt>
              </c:numCache>
            </c:numRef>
          </c:val>
          <c:extLst>
            <c:ext xmlns:c16="http://schemas.microsoft.com/office/drawing/2014/chart" uri="{C3380CC4-5D6E-409C-BE32-E72D297353CC}">
              <c16:uniqueId val="{00000000-0FA2-4521-AC42-8AAD084294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0FA2-4521-AC42-8AAD084294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291.75</c:v>
                </c:pt>
                <c:pt idx="1">
                  <c:v>281.33</c:v>
                </c:pt>
                <c:pt idx="2">
                  <c:v>290.63</c:v>
                </c:pt>
                <c:pt idx="3">
                  <c:v>294.18</c:v>
                </c:pt>
                <c:pt idx="4">
                  <c:v>298.83999999999997</c:v>
                </c:pt>
              </c:numCache>
            </c:numRef>
          </c:val>
          <c:extLst>
            <c:ext xmlns:c16="http://schemas.microsoft.com/office/drawing/2014/chart" uri="{C3380CC4-5D6E-409C-BE32-E72D297353CC}">
              <c16:uniqueId val="{00000000-712F-478E-B763-FA8FB1ECEE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12F-478E-B763-FA8FB1ECEE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113.17</c:v>
                </c:pt>
                <c:pt idx="1">
                  <c:v>111.31</c:v>
                </c:pt>
                <c:pt idx="2">
                  <c:v>106.4</c:v>
                </c:pt>
                <c:pt idx="3">
                  <c:v>112.11</c:v>
                </c:pt>
                <c:pt idx="4">
                  <c:v>109.96</c:v>
                </c:pt>
              </c:numCache>
            </c:numRef>
          </c:val>
          <c:extLst>
            <c:ext xmlns:c16="http://schemas.microsoft.com/office/drawing/2014/chart" uri="{C3380CC4-5D6E-409C-BE32-E72D297353CC}">
              <c16:uniqueId val="{00000000-A49E-4B9D-A23C-7183A5C02B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A49E-4B9D-A23C-7183A5C02B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150.69999999999999</c:v>
                </c:pt>
                <c:pt idx="1">
                  <c:v>153.56</c:v>
                </c:pt>
                <c:pt idx="2">
                  <c:v>161.49</c:v>
                </c:pt>
                <c:pt idx="3">
                  <c:v>153.38</c:v>
                </c:pt>
                <c:pt idx="4">
                  <c:v>157.56</c:v>
                </c:pt>
              </c:numCache>
            </c:numRef>
          </c:val>
          <c:extLst>
            <c:ext xmlns:c16="http://schemas.microsoft.com/office/drawing/2014/chart" uri="{C3380CC4-5D6E-409C-BE32-E72D297353CC}">
              <c16:uniqueId val="{00000000-A5CA-4F1B-B2CD-322F59CB23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A5CA-4F1B-B2CD-322F59CB23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矢板市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32051</v>
      </c>
      <c r="AM8" s="71"/>
      <c r="AN8" s="71"/>
      <c r="AO8" s="71"/>
      <c r="AP8" s="71"/>
      <c r="AQ8" s="71"/>
      <c r="AR8" s="71"/>
      <c r="AS8" s="71"/>
      <c r="AT8" s="67">
        <f>データ!$S$6</f>
        <v>170.46</v>
      </c>
      <c r="AU8" s="68"/>
      <c r="AV8" s="68"/>
      <c r="AW8" s="68"/>
      <c r="AX8" s="68"/>
      <c r="AY8" s="68"/>
      <c r="AZ8" s="68"/>
      <c r="BA8" s="68"/>
      <c r="BB8" s="70">
        <f>データ!$T$6</f>
        <v>188.03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76.06</v>
      </c>
      <c r="J10" s="68"/>
      <c r="K10" s="68"/>
      <c r="L10" s="68"/>
      <c r="M10" s="68"/>
      <c r="N10" s="68"/>
      <c r="O10" s="69"/>
      <c r="P10" s="70">
        <f>データ!$P$6</f>
        <v>99.43</v>
      </c>
      <c r="Q10" s="70"/>
      <c r="R10" s="70"/>
      <c r="S10" s="70"/>
      <c r="T10" s="70"/>
      <c r="U10" s="70"/>
      <c r="V10" s="70"/>
      <c r="W10" s="71">
        <f>データ!$Q$6</f>
        <v>3190</v>
      </c>
      <c r="X10" s="71"/>
      <c r="Y10" s="71"/>
      <c r="Z10" s="71"/>
      <c r="AA10" s="71"/>
      <c r="AB10" s="71"/>
      <c r="AC10" s="71"/>
      <c r="AD10" s="2"/>
      <c r="AE10" s="2"/>
      <c r="AF10" s="2"/>
      <c r="AG10" s="2"/>
      <c r="AH10" s="4"/>
      <c r="AI10" s="4"/>
      <c r="AJ10" s="4"/>
      <c r="AK10" s="4"/>
      <c r="AL10" s="71">
        <f>データ!$U$6</f>
        <v>31723</v>
      </c>
      <c r="AM10" s="71"/>
      <c r="AN10" s="71"/>
      <c r="AO10" s="71"/>
      <c r="AP10" s="71"/>
      <c r="AQ10" s="71"/>
      <c r="AR10" s="71"/>
      <c r="AS10" s="71"/>
      <c r="AT10" s="67">
        <f>データ!$V$6</f>
        <v>126.9</v>
      </c>
      <c r="AU10" s="68"/>
      <c r="AV10" s="68"/>
      <c r="AW10" s="68"/>
      <c r="AX10" s="68"/>
      <c r="AY10" s="68"/>
      <c r="AZ10" s="68"/>
      <c r="BA10" s="68"/>
      <c r="BB10" s="70">
        <f>データ!$W$6</f>
        <v>249.98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uyaq5RtGWTb365pwJNy1cFEPXVKSj+s0czIRqDhZiHyLD6qD7SHZ2XHoOeYJMTha3UWHrzDFs9YKOyXtbGCCA==" saltValue="TleYqXugXSShCMRFSw432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92118</v>
      </c>
      <c r="D6" s="34">
        <f t="shared" si="3"/>
        <v>46</v>
      </c>
      <c r="E6" s="34">
        <f t="shared" si="3"/>
        <v>1</v>
      </c>
      <c r="F6" s="34">
        <f t="shared" si="3"/>
        <v>0</v>
      </c>
      <c r="G6" s="34">
        <f t="shared" si="3"/>
        <v>1</v>
      </c>
      <c r="H6" s="34" t="str">
        <f t="shared" si="3"/>
        <v>栃木県　矢板市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76.06</v>
      </c>
      <c r="P6" s="35">
        <f t="shared" si="3"/>
        <v>99.43</v>
      </c>
      <c r="Q6" s="35">
        <f t="shared" si="3"/>
        <v>3190</v>
      </c>
      <c r="R6" s="35">
        <f t="shared" si="3"/>
        <v>32051</v>
      </c>
      <c r="S6" s="35">
        <f t="shared" si="3"/>
        <v>170.46</v>
      </c>
      <c r="T6" s="35">
        <f t="shared" si="3"/>
        <v>188.03</v>
      </c>
      <c r="U6" s="35">
        <f t="shared" si="3"/>
        <v>31723</v>
      </c>
      <c r="V6" s="35">
        <f t="shared" si="3"/>
        <v>126.9</v>
      </c>
      <c r="W6" s="35">
        <f t="shared" si="3"/>
        <v>249.98</v>
      </c>
      <c r="X6" s="36">
        <f>IF(X7="",NA(),X7)</f>
        <v>115.79</v>
      </c>
      <c r="Y6" s="36">
        <f t="shared" ref="Y6:AG6" si="4">IF(Y7="",NA(),Y7)</f>
        <v>114.34</v>
      </c>
      <c r="Z6" s="36">
        <f t="shared" si="4"/>
        <v>110.22</v>
      </c>
      <c r="AA6" s="36">
        <f t="shared" si="4"/>
        <v>116.16</v>
      </c>
      <c r="AB6" s="36">
        <f t="shared" si="4"/>
        <v>113.32</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176.04</v>
      </c>
      <c r="AU6" s="36">
        <f t="shared" ref="AU6:BC6" si="6">IF(AU7="",NA(),AU7)</f>
        <v>206.65</v>
      </c>
      <c r="AV6" s="36">
        <f t="shared" si="6"/>
        <v>214.14</v>
      </c>
      <c r="AW6" s="36">
        <f t="shared" si="6"/>
        <v>332.62</v>
      </c>
      <c r="AX6" s="36">
        <f t="shared" si="6"/>
        <v>325.07</v>
      </c>
      <c r="AY6" s="36">
        <f t="shared" si="6"/>
        <v>371.31</v>
      </c>
      <c r="AZ6" s="36">
        <f t="shared" si="6"/>
        <v>377.63</v>
      </c>
      <c r="BA6" s="36">
        <f t="shared" si="6"/>
        <v>357.34</v>
      </c>
      <c r="BB6" s="36">
        <f t="shared" si="6"/>
        <v>366.03</v>
      </c>
      <c r="BC6" s="36">
        <f t="shared" si="6"/>
        <v>365.18</v>
      </c>
      <c r="BD6" s="35" t="str">
        <f>IF(BD7="","",IF(BD7="-","【-】","【"&amp;SUBSTITUTE(TEXT(BD7,"#,##0.00"),"-","△")&amp;"】"))</f>
        <v>【264.97】</v>
      </c>
      <c r="BE6" s="36">
        <f>IF(BE7="",NA(),BE7)</f>
        <v>291.75</v>
      </c>
      <c r="BF6" s="36">
        <f t="shared" ref="BF6:BN6" si="7">IF(BF7="",NA(),BF7)</f>
        <v>281.33</v>
      </c>
      <c r="BG6" s="36">
        <f t="shared" si="7"/>
        <v>290.63</v>
      </c>
      <c r="BH6" s="36">
        <f t="shared" si="7"/>
        <v>294.18</v>
      </c>
      <c r="BI6" s="36">
        <f t="shared" si="7"/>
        <v>298.83999999999997</v>
      </c>
      <c r="BJ6" s="36">
        <f t="shared" si="7"/>
        <v>373.09</v>
      </c>
      <c r="BK6" s="36">
        <f t="shared" si="7"/>
        <v>364.71</v>
      </c>
      <c r="BL6" s="36">
        <f t="shared" si="7"/>
        <v>373.69</v>
      </c>
      <c r="BM6" s="36">
        <f t="shared" si="7"/>
        <v>370.12</v>
      </c>
      <c r="BN6" s="36">
        <f t="shared" si="7"/>
        <v>371.65</v>
      </c>
      <c r="BO6" s="35" t="str">
        <f>IF(BO7="","",IF(BO7="-","【-】","【"&amp;SUBSTITUTE(TEXT(BO7,"#,##0.00"),"-","△")&amp;"】"))</f>
        <v>【266.61】</v>
      </c>
      <c r="BP6" s="36">
        <f>IF(BP7="",NA(),BP7)</f>
        <v>113.17</v>
      </c>
      <c r="BQ6" s="36">
        <f t="shared" ref="BQ6:BY6" si="8">IF(BQ7="",NA(),BQ7)</f>
        <v>111.31</v>
      </c>
      <c r="BR6" s="36">
        <f t="shared" si="8"/>
        <v>106.4</v>
      </c>
      <c r="BS6" s="36">
        <f t="shared" si="8"/>
        <v>112.11</v>
      </c>
      <c r="BT6" s="36">
        <f t="shared" si="8"/>
        <v>109.96</v>
      </c>
      <c r="BU6" s="36">
        <f t="shared" si="8"/>
        <v>99.99</v>
      </c>
      <c r="BV6" s="36">
        <f t="shared" si="8"/>
        <v>100.65</v>
      </c>
      <c r="BW6" s="36">
        <f t="shared" si="8"/>
        <v>99.87</v>
      </c>
      <c r="BX6" s="36">
        <f t="shared" si="8"/>
        <v>100.42</v>
      </c>
      <c r="BY6" s="36">
        <f t="shared" si="8"/>
        <v>98.77</v>
      </c>
      <c r="BZ6" s="35" t="str">
        <f>IF(BZ7="","",IF(BZ7="-","【-】","【"&amp;SUBSTITUTE(TEXT(BZ7,"#,##0.00"),"-","△")&amp;"】"))</f>
        <v>【103.24】</v>
      </c>
      <c r="CA6" s="36">
        <f>IF(CA7="",NA(),CA7)</f>
        <v>150.69999999999999</v>
      </c>
      <c r="CB6" s="36">
        <f t="shared" ref="CB6:CJ6" si="9">IF(CB7="",NA(),CB7)</f>
        <v>153.56</v>
      </c>
      <c r="CC6" s="36">
        <f t="shared" si="9"/>
        <v>161.49</v>
      </c>
      <c r="CD6" s="36">
        <f t="shared" si="9"/>
        <v>153.38</v>
      </c>
      <c r="CE6" s="36">
        <f t="shared" si="9"/>
        <v>157.56</v>
      </c>
      <c r="CF6" s="36">
        <f t="shared" si="9"/>
        <v>171.15</v>
      </c>
      <c r="CG6" s="36">
        <f t="shared" si="9"/>
        <v>170.19</v>
      </c>
      <c r="CH6" s="36">
        <f t="shared" si="9"/>
        <v>171.81</v>
      </c>
      <c r="CI6" s="36">
        <f t="shared" si="9"/>
        <v>171.67</v>
      </c>
      <c r="CJ6" s="36">
        <f t="shared" si="9"/>
        <v>173.67</v>
      </c>
      <c r="CK6" s="35" t="str">
        <f>IF(CK7="","",IF(CK7="-","【-】","【"&amp;SUBSTITUTE(TEXT(CK7,"#,##0.00"),"-","△")&amp;"】"))</f>
        <v>【168.38】</v>
      </c>
      <c r="CL6" s="36">
        <f>IF(CL7="",NA(),CL7)</f>
        <v>48.32</v>
      </c>
      <c r="CM6" s="36">
        <f t="shared" ref="CM6:CU6" si="10">IF(CM7="",NA(),CM7)</f>
        <v>45.73</v>
      </c>
      <c r="CN6" s="36">
        <f t="shared" si="10"/>
        <v>45.82</v>
      </c>
      <c r="CO6" s="36">
        <f t="shared" si="10"/>
        <v>47.53</v>
      </c>
      <c r="CP6" s="36">
        <f t="shared" si="10"/>
        <v>47.51</v>
      </c>
      <c r="CQ6" s="36">
        <f t="shared" si="10"/>
        <v>58.53</v>
      </c>
      <c r="CR6" s="36">
        <f t="shared" si="10"/>
        <v>59.01</v>
      </c>
      <c r="CS6" s="36">
        <f t="shared" si="10"/>
        <v>60.03</v>
      </c>
      <c r="CT6" s="36">
        <f t="shared" si="10"/>
        <v>59.74</v>
      </c>
      <c r="CU6" s="36">
        <f t="shared" si="10"/>
        <v>59.67</v>
      </c>
      <c r="CV6" s="35" t="str">
        <f>IF(CV7="","",IF(CV7="-","【-】","【"&amp;SUBSTITUTE(TEXT(CV7,"#,##0.00"),"-","△")&amp;"】"))</f>
        <v>【60.00】</v>
      </c>
      <c r="CW6" s="36">
        <f>IF(CW7="",NA(),CW7)</f>
        <v>78.92</v>
      </c>
      <c r="CX6" s="36">
        <f t="shared" ref="CX6:DF6" si="11">IF(CX7="",NA(),CX7)</f>
        <v>82.69</v>
      </c>
      <c r="CY6" s="36">
        <f t="shared" si="11"/>
        <v>81.61</v>
      </c>
      <c r="CZ6" s="36">
        <f t="shared" si="11"/>
        <v>78.760000000000005</v>
      </c>
      <c r="DA6" s="36">
        <f t="shared" si="11"/>
        <v>77.37</v>
      </c>
      <c r="DB6" s="36">
        <f t="shared" si="11"/>
        <v>85.26</v>
      </c>
      <c r="DC6" s="36">
        <f t="shared" si="11"/>
        <v>85.37</v>
      </c>
      <c r="DD6" s="36">
        <f t="shared" si="11"/>
        <v>84.81</v>
      </c>
      <c r="DE6" s="36">
        <f t="shared" si="11"/>
        <v>84.8</v>
      </c>
      <c r="DF6" s="36">
        <f t="shared" si="11"/>
        <v>84.6</v>
      </c>
      <c r="DG6" s="35" t="str">
        <f>IF(DG7="","",IF(DG7="-","【-】","【"&amp;SUBSTITUTE(TEXT(DG7,"#,##0.00"),"-","△")&amp;"】"))</f>
        <v>【89.80】</v>
      </c>
      <c r="DH6" s="36">
        <f>IF(DH7="",NA(),DH7)</f>
        <v>46.47</v>
      </c>
      <c r="DI6" s="36">
        <f t="shared" ref="DI6:DQ6" si="12">IF(DI7="",NA(),DI7)</f>
        <v>47.43</v>
      </c>
      <c r="DJ6" s="36">
        <f t="shared" si="12"/>
        <v>47.97</v>
      </c>
      <c r="DK6" s="36">
        <f t="shared" si="12"/>
        <v>48.66</v>
      </c>
      <c r="DL6" s="36">
        <f t="shared" si="12"/>
        <v>49.56</v>
      </c>
      <c r="DM6" s="36">
        <f t="shared" si="12"/>
        <v>45.75</v>
      </c>
      <c r="DN6" s="36">
        <f t="shared" si="12"/>
        <v>46.9</v>
      </c>
      <c r="DO6" s="36">
        <f t="shared" si="12"/>
        <v>47.28</v>
      </c>
      <c r="DP6" s="36">
        <f t="shared" si="12"/>
        <v>47.66</v>
      </c>
      <c r="DQ6" s="36">
        <f t="shared" si="12"/>
        <v>48.17</v>
      </c>
      <c r="DR6" s="35" t="str">
        <f>IF(DR7="","",IF(DR7="-","【-】","【"&amp;SUBSTITUTE(TEXT(DR7,"#,##0.00"),"-","△")&amp;"】"))</f>
        <v>【49.59】</v>
      </c>
      <c r="DS6" s="36">
        <f>IF(DS7="",NA(),DS7)</f>
        <v>21.29</v>
      </c>
      <c r="DT6" s="36">
        <f t="shared" ref="DT6:EB6" si="13">IF(DT7="",NA(),DT7)</f>
        <v>19.72</v>
      </c>
      <c r="DU6" s="36">
        <f t="shared" si="13"/>
        <v>19.239999999999998</v>
      </c>
      <c r="DV6" s="36">
        <f t="shared" si="13"/>
        <v>20.260000000000002</v>
      </c>
      <c r="DW6" s="36">
        <f t="shared" si="13"/>
        <v>21.68</v>
      </c>
      <c r="DX6" s="36">
        <f t="shared" si="13"/>
        <v>10.54</v>
      </c>
      <c r="DY6" s="36">
        <f t="shared" si="13"/>
        <v>12.03</v>
      </c>
      <c r="DZ6" s="36">
        <f t="shared" si="13"/>
        <v>12.19</v>
      </c>
      <c r="EA6" s="36">
        <f t="shared" si="13"/>
        <v>15.1</v>
      </c>
      <c r="EB6" s="36">
        <f t="shared" si="13"/>
        <v>17.12</v>
      </c>
      <c r="EC6" s="35" t="str">
        <f>IF(EC7="","",IF(EC7="-","【-】","【"&amp;SUBSTITUTE(TEXT(EC7,"#,##0.00"),"-","△")&amp;"】"))</f>
        <v>【19.44】</v>
      </c>
      <c r="ED6" s="36">
        <f>IF(ED7="",NA(),ED7)</f>
        <v>0.74</v>
      </c>
      <c r="EE6" s="36">
        <f t="shared" ref="EE6:EM6" si="14">IF(EE7="",NA(),EE7)</f>
        <v>0.65</v>
      </c>
      <c r="EF6" s="36">
        <f t="shared" si="14"/>
        <v>1</v>
      </c>
      <c r="EG6" s="36">
        <f t="shared" si="14"/>
        <v>0.59</v>
      </c>
      <c r="EH6" s="36">
        <f t="shared" si="14"/>
        <v>0.56999999999999995</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92118</v>
      </c>
      <c r="D7" s="38">
        <v>46</v>
      </c>
      <c r="E7" s="38">
        <v>1</v>
      </c>
      <c r="F7" s="38">
        <v>0</v>
      </c>
      <c r="G7" s="38">
        <v>1</v>
      </c>
      <c r="H7" s="38" t="s">
        <v>93</v>
      </c>
      <c r="I7" s="38" t="s">
        <v>94</v>
      </c>
      <c r="J7" s="38" t="s">
        <v>95</v>
      </c>
      <c r="K7" s="38" t="s">
        <v>96</v>
      </c>
      <c r="L7" s="38" t="s">
        <v>97</v>
      </c>
      <c r="M7" s="38" t="s">
        <v>98</v>
      </c>
      <c r="N7" s="39" t="s">
        <v>99</v>
      </c>
      <c r="O7" s="39">
        <v>76.06</v>
      </c>
      <c r="P7" s="39">
        <v>99.43</v>
      </c>
      <c r="Q7" s="39">
        <v>3190</v>
      </c>
      <c r="R7" s="39">
        <v>32051</v>
      </c>
      <c r="S7" s="39">
        <v>170.46</v>
      </c>
      <c r="T7" s="39">
        <v>188.03</v>
      </c>
      <c r="U7" s="39">
        <v>31723</v>
      </c>
      <c r="V7" s="39">
        <v>126.9</v>
      </c>
      <c r="W7" s="39">
        <v>249.98</v>
      </c>
      <c r="X7" s="39">
        <v>115.79</v>
      </c>
      <c r="Y7" s="39">
        <v>114.34</v>
      </c>
      <c r="Z7" s="39">
        <v>110.22</v>
      </c>
      <c r="AA7" s="39">
        <v>116.16</v>
      </c>
      <c r="AB7" s="39">
        <v>113.32</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176.04</v>
      </c>
      <c r="AU7" s="39">
        <v>206.65</v>
      </c>
      <c r="AV7" s="39">
        <v>214.14</v>
      </c>
      <c r="AW7" s="39">
        <v>332.62</v>
      </c>
      <c r="AX7" s="39">
        <v>325.07</v>
      </c>
      <c r="AY7" s="39">
        <v>371.31</v>
      </c>
      <c r="AZ7" s="39">
        <v>377.63</v>
      </c>
      <c r="BA7" s="39">
        <v>357.34</v>
      </c>
      <c r="BB7" s="39">
        <v>366.03</v>
      </c>
      <c r="BC7" s="39">
        <v>365.18</v>
      </c>
      <c r="BD7" s="39">
        <v>264.97000000000003</v>
      </c>
      <c r="BE7" s="39">
        <v>291.75</v>
      </c>
      <c r="BF7" s="39">
        <v>281.33</v>
      </c>
      <c r="BG7" s="39">
        <v>290.63</v>
      </c>
      <c r="BH7" s="39">
        <v>294.18</v>
      </c>
      <c r="BI7" s="39">
        <v>298.83999999999997</v>
      </c>
      <c r="BJ7" s="39">
        <v>373.09</v>
      </c>
      <c r="BK7" s="39">
        <v>364.71</v>
      </c>
      <c r="BL7" s="39">
        <v>373.69</v>
      </c>
      <c r="BM7" s="39">
        <v>370.12</v>
      </c>
      <c r="BN7" s="39">
        <v>371.65</v>
      </c>
      <c r="BO7" s="39">
        <v>266.61</v>
      </c>
      <c r="BP7" s="39">
        <v>113.17</v>
      </c>
      <c r="BQ7" s="39">
        <v>111.31</v>
      </c>
      <c r="BR7" s="39">
        <v>106.4</v>
      </c>
      <c r="BS7" s="39">
        <v>112.11</v>
      </c>
      <c r="BT7" s="39">
        <v>109.96</v>
      </c>
      <c r="BU7" s="39">
        <v>99.99</v>
      </c>
      <c r="BV7" s="39">
        <v>100.65</v>
      </c>
      <c r="BW7" s="39">
        <v>99.87</v>
      </c>
      <c r="BX7" s="39">
        <v>100.42</v>
      </c>
      <c r="BY7" s="39">
        <v>98.77</v>
      </c>
      <c r="BZ7" s="39">
        <v>103.24</v>
      </c>
      <c r="CA7" s="39">
        <v>150.69999999999999</v>
      </c>
      <c r="CB7" s="39">
        <v>153.56</v>
      </c>
      <c r="CC7" s="39">
        <v>161.49</v>
      </c>
      <c r="CD7" s="39">
        <v>153.38</v>
      </c>
      <c r="CE7" s="39">
        <v>157.56</v>
      </c>
      <c r="CF7" s="39">
        <v>171.15</v>
      </c>
      <c r="CG7" s="39">
        <v>170.19</v>
      </c>
      <c r="CH7" s="39">
        <v>171.81</v>
      </c>
      <c r="CI7" s="39">
        <v>171.67</v>
      </c>
      <c r="CJ7" s="39">
        <v>173.67</v>
      </c>
      <c r="CK7" s="39">
        <v>168.38</v>
      </c>
      <c r="CL7" s="39">
        <v>48.32</v>
      </c>
      <c r="CM7" s="39">
        <v>45.73</v>
      </c>
      <c r="CN7" s="39">
        <v>45.82</v>
      </c>
      <c r="CO7" s="39">
        <v>47.53</v>
      </c>
      <c r="CP7" s="39">
        <v>47.51</v>
      </c>
      <c r="CQ7" s="39">
        <v>58.53</v>
      </c>
      <c r="CR7" s="39">
        <v>59.01</v>
      </c>
      <c r="CS7" s="39">
        <v>60.03</v>
      </c>
      <c r="CT7" s="39">
        <v>59.74</v>
      </c>
      <c r="CU7" s="39">
        <v>59.67</v>
      </c>
      <c r="CV7" s="39">
        <v>60</v>
      </c>
      <c r="CW7" s="39">
        <v>78.92</v>
      </c>
      <c r="CX7" s="39">
        <v>82.69</v>
      </c>
      <c r="CY7" s="39">
        <v>81.61</v>
      </c>
      <c r="CZ7" s="39">
        <v>78.760000000000005</v>
      </c>
      <c r="DA7" s="39">
        <v>77.37</v>
      </c>
      <c r="DB7" s="39">
        <v>85.26</v>
      </c>
      <c r="DC7" s="39">
        <v>85.37</v>
      </c>
      <c r="DD7" s="39">
        <v>84.81</v>
      </c>
      <c r="DE7" s="39">
        <v>84.8</v>
      </c>
      <c r="DF7" s="39">
        <v>84.6</v>
      </c>
      <c r="DG7" s="39">
        <v>89.8</v>
      </c>
      <c r="DH7" s="39">
        <v>46.47</v>
      </c>
      <c r="DI7" s="39">
        <v>47.43</v>
      </c>
      <c r="DJ7" s="39">
        <v>47.97</v>
      </c>
      <c r="DK7" s="39">
        <v>48.66</v>
      </c>
      <c r="DL7" s="39">
        <v>49.56</v>
      </c>
      <c r="DM7" s="39">
        <v>45.75</v>
      </c>
      <c r="DN7" s="39">
        <v>46.9</v>
      </c>
      <c r="DO7" s="39">
        <v>47.28</v>
      </c>
      <c r="DP7" s="39">
        <v>47.66</v>
      </c>
      <c r="DQ7" s="39">
        <v>48.17</v>
      </c>
      <c r="DR7" s="39">
        <v>49.59</v>
      </c>
      <c r="DS7" s="39">
        <v>21.29</v>
      </c>
      <c r="DT7" s="39">
        <v>19.72</v>
      </c>
      <c r="DU7" s="39">
        <v>19.239999999999998</v>
      </c>
      <c r="DV7" s="39">
        <v>20.260000000000002</v>
      </c>
      <c r="DW7" s="39">
        <v>21.68</v>
      </c>
      <c r="DX7" s="39">
        <v>10.54</v>
      </c>
      <c r="DY7" s="39">
        <v>12.03</v>
      </c>
      <c r="DZ7" s="39">
        <v>12.19</v>
      </c>
      <c r="EA7" s="39">
        <v>15.1</v>
      </c>
      <c r="EB7" s="39">
        <v>17.12</v>
      </c>
      <c r="EC7" s="39">
        <v>19.440000000000001</v>
      </c>
      <c r="ED7" s="39">
        <v>0.74</v>
      </c>
      <c r="EE7" s="39">
        <v>0.65</v>
      </c>
      <c r="EF7" s="39">
        <v>1</v>
      </c>
      <c r="EG7" s="39">
        <v>0.59</v>
      </c>
      <c r="EH7" s="39">
        <v>0.56999999999999995</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2021-01-17T23:39:27Z</cp:lastPrinted>
  <dcterms:created xsi:type="dcterms:W3CDTF">2020-12-04T02:05:11Z</dcterms:created>
  <dcterms:modified xsi:type="dcterms:W3CDTF">2021-02-20T01:55:53Z</dcterms:modified>
  <cp:category/>
</cp:coreProperties>
</file>