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<sst xmlns="http://schemas.openxmlformats.org/spreadsheetml/2006/main" count="221" uniqueCount="110">
  <si>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</si>
  <si>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</si>
  <si>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</si>
  <si>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</si>
  <si>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</si>
  <si>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</si>
  <si>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</si>
  <si>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</si>
  <si>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</si>
  <si>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</si>
  <si>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</si>
  <si>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</si>
  <si>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</si>
  <si>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</si>
  <si>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</si>
  <si>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</si>
  <si>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</si>
  <si>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</si>
  <si>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</si>
  <si>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</si>
  <si>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</si>
  <si>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</si>
  <si>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</si>
  <si>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</si>
  <si>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</si>
  <si>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</si>
  <si>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</si>
  <si>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</si>
  <si>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</si>
  <si>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</si>
  <si>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</si>
  <si>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</si>
  <si>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</si>
  <si>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</si>
  <si>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</si>
  <si>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</si>
  <si>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</si>
  <si>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</si>
  <si>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</si>
  <si>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</si>
  <si>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</si>
  <si>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</si>
  <si>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</si>
  <si>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</si>
  <si>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</si>
  <si>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</si>
  <si>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</si>
  <si>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</si>
  <si>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</si>
  <si>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</si>
  <si>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</si>
  <si>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</si>
  <si>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</si>
  <si>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</si>
  <si>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</si>
  <si>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</si>
  <si>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</si>
  <si>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</si>
  <si>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</si>
  <si>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</si>
  <si>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</si>
  <si>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</si>
  <si>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</si>
  <si>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</si>
  <si>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</si>
  <si>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</si>
  <si>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</si>
  <si>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</si>
  <si>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</si>
  <si>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</si>
  <si>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</si>
  <si>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</si>
  <si>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</si>
  <si>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</si>
  <si>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</si>
  <si>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</si>
  <si>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</si>
  <si>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</si>
  <si>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</si>
  <si>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</si>
  <si>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</si>
  <si>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</si>
  <si>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</si>
  <si>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</si>
  <si>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</si>
  <si>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</si>
  <si>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</si>
  <si>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</si>
  <si>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</si>
  <si>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</si>
  <si>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</si>
  <si>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</si>
  <si>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</si>
  <si>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</si>
  <si>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</si>
  <si>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矢板市</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</si>
  <si>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</si>
  <si>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</si>
  <si>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</si>
  <si>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</si>
  <si>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</si>
  <si>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</si>
  <si>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</si>
  <si>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</si>
  <si>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</si>
  <si>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</si>
  <si>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</si>
  <si>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水処理センターにおいては、平成３年度から供用開始し２０年以上経年している施設であるため、機器及び建物等の老朽化が進んでいるため、長寿命化計画に基づいて、更新工事を進めている。
　管渠においては、不明水浸入対策の観点から、管渠の老朽化調査等を含めた更新計画を作成し、計画的な更新を今後進めていく必要がある。</t>
    <rPh sb="1" eb="2">
      <t>ミズ</t>
    </rPh>
    <rPh sb="2" eb="4">
      <t>ショリ</t>
    </rPh>
    <rPh sb="14" eb="16">
      <t>ヘイセイ</t>
    </rPh>
    <rPh sb="17" eb="19">
      <t>ネンド</t>
    </rPh>
    <rPh sb="21" eb="23">
      <t>キョウヨウ</t>
    </rPh>
    <rPh sb="23" eb="25">
      <t>カイシ</t>
    </rPh>
    <rPh sb="28" eb="31">
      <t>ネンイジョウ</t>
    </rPh>
    <rPh sb="31" eb="33">
      <t>ケイネン</t>
    </rPh>
    <rPh sb="37" eb="39">
      <t>シセツ</t>
    </rPh>
    <rPh sb="45" eb="47">
      <t>キキ</t>
    </rPh>
    <rPh sb="47" eb="48">
      <t>オヨ</t>
    </rPh>
    <rPh sb="49" eb="51">
      <t>タテモノ</t>
    </rPh>
    <rPh sb="51" eb="52">
      <t>トウ</t>
    </rPh>
    <rPh sb="53" eb="56">
      <t>ロウキュウカ</t>
    </rPh>
    <rPh sb="57" eb="58">
      <t>スス</t>
    </rPh>
    <rPh sb="65" eb="66">
      <t>チョウ</t>
    </rPh>
    <rPh sb="66" eb="69">
      <t>ジュミョウカ</t>
    </rPh>
    <rPh sb="69" eb="71">
      <t>ケイカク</t>
    </rPh>
    <rPh sb="72" eb="73">
      <t>モト</t>
    </rPh>
    <rPh sb="77" eb="79">
      <t>コウシン</t>
    </rPh>
    <rPh sb="79" eb="81">
      <t>コウジ</t>
    </rPh>
    <rPh sb="82" eb="83">
      <t>スス</t>
    </rPh>
    <rPh sb="90" eb="92">
      <t>カンキョ</t>
    </rPh>
    <rPh sb="98" eb="100">
      <t>フメイ</t>
    </rPh>
    <rPh sb="100" eb="101">
      <t>スイ</t>
    </rPh>
    <rPh sb="101" eb="103">
      <t>シンニュウ</t>
    </rPh>
    <rPh sb="103" eb="105">
      <t>タイサク</t>
    </rPh>
    <rPh sb="106" eb="108">
      <t>カンテン</t>
    </rPh>
    <rPh sb="111" eb="113">
      <t>カンキョ</t>
    </rPh>
    <rPh sb="114" eb="117">
      <t>ロウキュウカ</t>
    </rPh>
    <rPh sb="117" eb="119">
      <t>チョウサ</t>
    </rPh>
    <rPh sb="119" eb="120">
      <t>トウ</t>
    </rPh>
    <rPh sb="121" eb="122">
      <t>フク</t>
    </rPh>
    <rPh sb="124" eb="126">
      <t>コウシン</t>
    </rPh>
    <rPh sb="126" eb="128">
      <t>ケイカク</t>
    </rPh>
    <rPh sb="129" eb="131">
      <t>サクセイ</t>
    </rPh>
    <rPh sb="133" eb="136">
      <t>ケイカクテキ</t>
    </rPh>
    <rPh sb="137" eb="139">
      <t>コウシン</t>
    </rPh>
    <rPh sb="140" eb="142">
      <t>コンゴ</t>
    </rPh>
    <rPh sb="142" eb="143">
      <t>スス</t>
    </rPh>
    <rPh sb="147" eb="149">
      <t>ヒツヨウ</t>
    </rPh>
    <phoneticPr fontId="4"/>
  </si>
  <si>
    <t>　未普及地域における下水道管渠の布設、既設管渠の更新及び水処理センターの老朽箇所の更新において計画的な施工を進めていくために、まずは、現状を正確に把握し、今後、増大することが確実である維持管理費の見直し、使用料等の事業の財源確保について検討する。</t>
    <rPh sb="1" eb="4">
      <t>ミフキュウ</t>
    </rPh>
    <rPh sb="4" eb="6">
      <t>チイキ</t>
    </rPh>
    <rPh sb="10" eb="13">
      <t>ゲスイドウ</t>
    </rPh>
    <rPh sb="13" eb="15">
      <t>カンキョ</t>
    </rPh>
    <rPh sb="16" eb="18">
      <t>フセツ</t>
    </rPh>
    <rPh sb="19" eb="21">
      <t>キセツ</t>
    </rPh>
    <rPh sb="21" eb="23">
      <t>カンキョ</t>
    </rPh>
    <rPh sb="24" eb="26">
      <t>コウシン</t>
    </rPh>
    <rPh sb="26" eb="27">
      <t>オヨ</t>
    </rPh>
    <rPh sb="28" eb="29">
      <t>ミズ</t>
    </rPh>
    <rPh sb="29" eb="31">
      <t>ショリ</t>
    </rPh>
    <rPh sb="36" eb="38">
      <t>ロウキュウ</t>
    </rPh>
    <rPh sb="38" eb="40">
      <t>カショ</t>
    </rPh>
    <rPh sb="41" eb="43">
      <t>コウシン</t>
    </rPh>
    <rPh sb="47" eb="50">
      <t>ケイカクテキ</t>
    </rPh>
    <rPh sb="51" eb="53">
      <t>セコウ</t>
    </rPh>
    <rPh sb="54" eb="55">
      <t>スス</t>
    </rPh>
    <rPh sb="67" eb="69">
      <t>ゲンジョウ</t>
    </rPh>
    <rPh sb="70" eb="72">
      <t>セイカク</t>
    </rPh>
    <rPh sb="73" eb="75">
      <t>ハアク</t>
    </rPh>
    <rPh sb="77" eb="79">
      <t>コンゴ</t>
    </rPh>
    <rPh sb="80" eb="82">
      <t>ゾウダイ</t>
    </rPh>
    <rPh sb="87" eb="89">
      <t>カクジツ</t>
    </rPh>
    <rPh sb="92" eb="94">
      <t>イジ</t>
    </rPh>
    <rPh sb="94" eb="97">
      <t>カンリヒ</t>
    </rPh>
    <rPh sb="98" eb="100">
      <t>ミナオ</t>
    </rPh>
    <rPh sb="102" eb="105">
      <t>シヨウリョウ</t>
    </rPh>
    <rPh sb="105" eb="106">
      <t>トウ</t>
    </rPh>
    <rPh sb="107" eb="109">
      <t>ジギョウ</t>
    </rPh>
    <rPh sb="110" eb="112">
      <t>ザイゲン</t>
    </rPh>
    <rPh sb="112" eb="114">
      <t>カクホ</t>
    </rPh>
    <rPh sb="118" eb="120">
      <t>ケントウ</t>
    </rPh>
    <phoneticPr fontId="4"/>
  </si>
  <si>
    <t>　収益的収支比率は、平成２５年度に地方債の借換えがあったため、極端に低い率となっているが、平成２２年度からの比率から推測すると、今後も少しずつ比率は高くなり、改善されていくものと思われる。
　経費回収率は、ほぼ１００％をキープしていることから、現在は下水道使用料で経費を賄えている状況といえるが、今後の財源確保のためには、更に軽費の削減と水洗化の促進が必要である。
　施設利用率は、類似団体平均値と比較すると、低い状況であるため、継続的に水洗化率の向上と処理区域の拡大に努めていく必要がある。しかし、大雨等の災害時の大量の流入があった場合の処理能力を考慮すると、一概に利用率が低いとは判断できない。
　水洗化率は、平成２２年度から平成２６年度にかけて向上しているが、今後も安定した維持管理等のための貴重な財源確保のために、水洗化の促進を図ってく必要がある。</t>
    <rPh sb="1" eb="4">
      <t>シュウエキテキ</t>
    </rPh>
    <rPh sb="4" eb="6">
      <t>シュウシ</t>
    </rPh>
    <rPh sb="6" eb="8">
      <t>ヒリツ</t>
    </rPh>
    <rPh sb="10" eb="12">
      <t>ヘイセイ</t>
    </rPh>
    <rPh sb="14" eb="16">
      <t>ネンド</t>
    </rPh>
    <rPh sb="17" eb="20">
      <t>チホウサイ</t>
    </rPh>
    <rPh sb="21" eb="23">
      <t>カリカ</t>
    </rPh>
    <rPh sb="31" eb="33">
      <t>キョクタン</t>
    </rPh>
    <rPh sb="34" eb="35">
      <t>ヒク</t>
    </rPh>
    <rPh sb="36" eb="37">
      <t>リツ</t>
    </rPh>
    <rPh sb="45" eb="47">
      <t>ヘイセイ</t>
    </rPh>
    <rPh sb="49" eb="51">
      <t>ネンド</t>
    </rPh>
    <rPh sb="54" eb="56">
      <t>ヒリツ</t>
    </rPh>
    <rPh sb="58" eb="60">
      <t>スイソク</t>
    </rPh>
    <rPh sb="64" eb="66">
      <t>コンゴ</t>
    </rPh>
    <rPh sb="67" eb="68">
      <t>スコ</t>
    </rPh>
    <rPh sb="71" eb="73">
      <t>ヒリツ</t>
    </rPh>
    <rPh sb="74" eb="75">
      <t>タカ</t>
    </rPh>
    <rPh sb="79" eb="81">
      <t>カイゼン</t>
    </rPh>
    <rPh sb="89" eb="90">
      <t>オモ</t>
    </rPh>
    <rPh sb="96" eb="98">
      <t>ケイヒ</t>
    </rPh>
    <rPh sb="98" eb="100">
      <t>カイシュウ</t>
    </rPh>
    <rPh sb="100" eb="101">
      <t>リツ</t>
    </rPh>
    <rPh sb="122" eb="124">
      <t>ゲンザイ</t>
    </rPh>
    <rPh sb="125" eb="128">
      <t>ゲスイドウ</t>
    </rPh>
    <rPh sb="128" eb="131">
      <t>シヨウリョウ</t>
    </rPh>
    <rPh sb="132" eb="134">
      <t>ケイヒ</t>
    </rPh>
    <rPh sb="135" eb="136">
      <t>マカナ</t>
    </rPh>
    <rPh sb="140" eb="142">
      <t>ジョウキョウ</t>
    </rPh>
    <rPh sb="148" eb="150">
      <t>コンゴ</t>
    </rPh>
    <rPh sb="151" eb="153">
      <t>ザイゲン</t>
    </rPh>
    <rPh sb="153" eb="155">
      <t>カクホ</t>
    </rPh>
    <rPh sb="161" eb="162">
      <t>サラ</t>
    </rPh>
    <rPh sb="163" eb="165">
      <t>ケイヒ</t>
    </rPh>
    <rPh sb="166" eb="168">
      <t>サクゲン</t>
    </rPh>
    <rPh sb="169" eb="172">
      <t>スイセンカ</t>
    </rPh>
    <rPh sb="173" eb="175">
      <t>ソクシン</t>
    </rPh>
    <rPh sb="176" eb="178">
      <t>ヒツヨウ</t>
    </rPh>
    <rPh sb="184" eb="186">
      <t>シセツ</t>
    </rPh>
    <rPh sb="186" eb="189">
      <t>リヨウリツ</t>
    </rPh>
    <rPh sb="191" eb="193">
      <t>ルイジ</t>
    </rPh>
    <rPh sb="193" eb="195">
      <t>ダンタイ</t>
    </rPh>
    <rPh sb="195" eb="198">
      <t>ヘイキンチ</t>
    </rPh>
    <rPh sb="199" eb="201">
      <t>ヒカク</t>
    </rPh>
    <rPh sb="205" eb="206">
      <t>ヒク</t>
    </rPh>
    <rPh sb="207" eb="209">
      <t>ジョウキョウ</t>
    </rPh>
    <rPh sb="215" eb="218">
      <t>ケイゾクテキ</t>
    </rPh>
    <rPh sb="219" eb="222">
      <t>スイセンカ</t>
    </rPh>
    <rPh sb="222" eb="223">
      <t>リツ</t>
    </rPh>
    <rPh sb="224" eb="226">
      <t>コウジョウ</t>
    </rPh>
    <rPh sb="227" eb="229">
      <t>ショリ</t>
    </rPh>
    <rPh sb="229" eb="231">
      <t>クイキ</t>
    </rPh>
    <rPh sb="232" eb="234">
      <t>カクダイ</t>
    </rPh>
    <rPh sb="235" eb="236">
      <t>ツト</t>
    </rPh>
    <rPh sb="240" eb="242">
      <t>ヒツヨウ</t>
    </rPh>
    <rPh sb="250" eb="252">
      <t>オオアメ</t>
    </rPh>
    <rPh sb="252" eb="253">
      <t>ナド</t>
    </rPh>
    <rPh sb="254" eb="256">
      <t>サイガイ</t>
    </rPh>
    <rPh sb="256" eb="257">
      <t>ジ</t>
    </rPh>
    <rPh sb="258" eb="260">
      <t>タイリョウ</t>
    </rPh>
    <rPh sb="261" eb="263">
      <t>リュウニュウ</t>
    </rPh>
    <rPh sb="267" eb="269">
      <t>バアイ</t>
    </rPh>
    <rPh sb="270" eb="272">
      <t>ショリ</t>
    </rPh>
    <rPh sb="272" eb="274">
      <t>ノウリョク</t>
    </rPh>
    <rPh sb="275" eb="277">
      <t>コウリョ</t>
    </rPh>
    <rPh sb="281" eb="283">
      <t>イチガイ</t>
    </rPh>
    <rPh sb="284" eb="287">
      <t>リヨウリツ</t>
    </rPh>
    <rPh sb="288" eb="289">
      <t>ヒク</t>
    </rPh>
    <rPh sb="292" eb="294">
      <t>ハンダン</t>
    </rPh>
    <rPh sb="301" eb="304">
      <t>スイセンカ</t>
    </rPh>
    <rPh sb="304" eb="305">
      <t>リツ</t>
    </rPh>
    <rPh sb="307" eb="309">
      <t>ヘイセイ</t>
    </rPh>
    <rPh sb="311" eb="313">
      <t>ネンド</t>
    </rPh>
    <rPh sb="315" eb="317">
      <t>ヘイセイ</t>
    </rPh>
    <rPh sb="319" eb="321">
      <t>ネンド</t>
    </rPh>
    <rPh sb="325" eb="327">
      <t>コウジョウ</t>
    </rPh>
    <rPh sb="333" eb="335">
      <t>コンゴ</t>
    </rPh>
    <rPh sb="336" eb="338">
      <t>アンテイ</t>
    </rPh>
    <rPh sb="340" eb="342">
      <t>イジ</t>
    </rPh>
    <rPh sb="342" eb="344">
      <t>カンリ</t>
    </rPh>
    <rPh sb="344" eb="345">
      <t>トウ</t>
    </rPh>
    <rPh sb="349" eb="351">
      <t>キチョウ</t>
    </rPh>
    <rPh sb="352" eb="354">
      <t>ザイゲン</t>
    </rPh>
    <rPh sb="354" eb="356">
      <t>カクホ</t>
    </rPh>
    <rPh sb="361" eb="364">
      <t>スイセンカ</t>
    </rPh>
    <rPh sb="365" eb="367">
      <t>ソクシン</t>
    </rPh>
    <rPh sb="368" eb="369">
      <t>ハカ</t>
    </rPh>
    <rPh sb="372" eb="37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</si>
</sst>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5796224"/>
        <c:axId val="11581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0.01</c:v>
                </c:pt>
                <c:pt idx="2">
                  <c:v>0.1</c:v>
                </c:pt>
                <c:pt idx="3">
                  <c:v>7.0000000000000007E-2</c:v>
                </c:pt>
                <c:pt idx="4">
                  <c:v>0.04</c:v>
                </c:pt>
              </c:numCache>
            </c:numRef>
          </c:val>
          <c:smooth val="0"/>
        </c:ser>
        <c:dLbls>
          <c:showLegendKey val="0"/>
          <c:showVal val="0"/>
          <c:showCatName val="0"/>
          <c:showSerName val="0"/>
          <c:showPercent val="0"/>
          <c:showBubbleSize val="0"/>
        </c:dLbls>
        <c:marker val="1"/>
        <c:smooth val="0"/>
        <c:axId val="115796224"/>
        <c:axId val="115810688"/>
      </c:lineChart>
      <c:dateAx>
        <c:axId val="115796224"/>
        <c:scaling>
          <c:orientation val="minMax"/>
        </c:scaling>
        <c:delete val="1"/>
        <c:axPos val="b"/>
        <c:numFmt formatCode="ge" sourceLinked="1"/>
        <c:majorTickMark val="none"/>
        <c:minorTickMark val="none"/>
        <c:tickLblPos val="none"/>
        <c:crossAx val="115810688"/>
        <c:crosses val="autoZero"/>
        <c:auto val="1"/>
        <c:lblOffset val="100"/>
        <c:baseTimeUnit val="years"/>
      </c:dateAx>
      <c:valAx>
        <c:axId val="11581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79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38.33</c:v>
                </c:pt>
                <c:pt idx="1">
                  <c:v>38.17</c:v>
                </c:pt>
                <c:pt idx="2">
                  <c:v>46.95</c:v>
                </c:pt>
                <c:pt idx="3">
                  <c:v>43.54</c:v>
                </c:pt>
                <c:pt idx="4">
                  <c:v>44.36</c:v>
                </c:pt>
              </c:numCache>
            </c:numRef>
          </c:val>
        </c:ser>
        <c:dLbls>
          <c:showLegendKey val="0"/>
          <c:showVal val="0"/>
          <c:showCatName val="0"/>
          <c:showSerName val="0"/>
          <c:showPercent val="0"/>
          <c:showBubbleSize val="0"/>
        </c:dLbls>
        <c:gapWidth val="150"/>
        <c:axId val="119351936"/>
        <c:axId val="11937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53.07</c:v>
                </c:pt>
                <c:pt idx="1">
                  <c:v>53.79</c:v>
                </c:pt>
                <c:pt idx="2">
                  <c:v>55.41</c:v>
                </c:pt>
                <c:pt idx="3">
                  <c:v>55.81</c:v>
                </c:pt>
                <c:pt idx="4">
                  <c:v>54.44</c:v>
                </c:pt>
              </c:numCache>
            </c:numRef>
          </c:val>
          <c:smooth val="0"/>
        </c:ser>
        <c:dLbls>
          <c:showLegendKey val="0"/>
          <c:showVal val="0"/>
          <c:showCatName val="0"/>
          <c:showSerName val="0"/>
          <c:showPercent val="0"/>
          <c:showBubbleSize val="0"/>
        </c:dLbls>
        <c:marker val="1"/>
        <c:smooth val="0"/>
        <c:axId val="119351936"/>
        <c:axId val="119374592"/>
      </c:lineChart>
      <c:dateAx>
        <c:axId val="119351936"/>
        <c:scaling>
          <c:orientation val="minMax"/>
        </c:scaling>
        <c:delete val="1"/>
        <c:axPos val="b"/>
        <c:numFmt formatCode="ge" sourceLinked="1"/>
        <c:majorTickMark val="none"/>
        <c:minorTickMark val="none"/>
        <c:tickLblPos val="none"/>
        <c:crossAx val="119374592"/>
        <c:crosses val="autoZero"/>
        <c:auto val="1"/>
        <c:lblOffset val="100"/>
        <c:baseTimeUnit val="years"/>
      </c:dateAx>
      <c:valAx>
        <c:axId val="11937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35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77.47</c:v>
                </c:pt>
                <c:pt idx="1">
                  <c:v>77.819999999999993</c:v>
                </c:pt>
                <c:pt idx="2">
                  <c:v>77.89</c:v>
                </c:pt>
                <c:pt idx="3">
                  <c:v>78.849999999999994</c:v>
                </c:pt>
                <c:pt idx="4">
                  <c:v>80.33</c:v>
                </c:pt>
              </c:numCache>
            </c:numRef>
          </c:val>
        </c:ser>
        <c:dLbls>
          <c:showLegendKey val="0"/>
          <c:showVal val="0"/>
          <c:showCatName val="0"/>
          <c:showSerName val="0"/>
          <c:showPercent val="0"/>
          <c:showBubbleSize val="0"/>
        </c:dLbls>
        <c:gapWidth val="150"/>
        <c:axId val="119400704"/>
        <c:axId val="12366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83.69</c:v>
                </c:pt>
                <c:pt idx="1">
                  <c:v>83.76</c:v>
                </c:pt>
                <c:pt idx="2">
                  <c:v>84.12</c:v>
                </c:pt>
                <c:pt idx="3">
                  <c:v>84.41</c:v>
                </c:pt>
                <c:pt idx="4">
                  <c:v>84.2</c:v>
                </c:pt>
              </c:numCache>
            </c:numRef>
          </c:val>
          <c:smooth val="0"/>
        </c:ser>
        <c:dLbls>
          <c:showLegendKey val="0"/>
          <c:showVal val="0"/>
          <c:showCatName val="0"/>
          <c:showSerName val="0"/>
          <c:showPercent val="0"/>
          <c:showBubbleSize val="0"/>
        </c:dLbls>
        <c:marker val="1"/>
        <c:smooth val="0"/>
        <c:axId val="119400704"/>
        <c:axId val="123666816"/>
      </c:lineChart>
      <c:dateAx>
        <c:axId val="119400704"/>
        <c:scaling>
          <c:orientation val="minMax"/>
        </c:scaling>
        <c:delete val="1"/>
        <c:axPos val="b"/>
        <c:numFmt formatCode="ge" sourceLinked="1"/>
        <c:majorTickMark val="none"/>
        <c:minorTickMark val="none"/>
        <c:tickLblPos val="none"/>
        <c:crossAx val="123666816"/>
        <c:crosses val="autoZero"/>
        <c:auto val="1"/>
        <c:lblOffset val="100"/>
        <c:baseTimeUnit val="years"/>
      </c:dateAx>
      <c:valAx>
        <c:axId val="12366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40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91.24</c:v>
                </c:pt>
                <c:pt idx="1">
                  <c:v>92.75</c:v>
                </c:pt>
                <c:pt idx="2">
                  <c:v>95.29</c:v>
                </c:pt>
                <c:pt idx="3">
                  <c:v>90.04</c:v>
                </c:pt>
                <c:pt idx="4">
                  <c:v>95.8</c:v>
                </c:pt>
              </c:numCache>
            </c:numRef>
          </c:val>
        </c:ser>
        <c:dLbls>
          <c:showLegendKey val="0"/>
          <c:showVal val="0"/>
          <c:showCatName val="0"/>
          <c:showSerName val="0"/>
          <c:showPercent val="0"/>
          <c:showBubbleSize val="0"/>
        </c:dLbls>
        <c:gapWidth val="150"/>
        <c:axId val="115828608"/>
        <c:axId val="11584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5828608"/>
        <c:axId val="115843072"/>
      </c:lineChart>
      <c:dateAx>
        <c:axId val="115828608"/>
        <c:scaling>
          <c:orientation val="minMax"/>
        </c:scaling>
        <c:delete val="1"/>
        <c:axPos val="b"/>
        <c:numFmt formatCode="ge" sourceLinked="1"/>
        <c:majorTickMark val="none"/>
        <c:minorTickMark val="none"/>
        <c:tickLblPos val="none"/>
        <c:crossAx val="115843072"/>
        <c:crosses val="autoZero"/>
        <c:auto val="1"/>
        <c:lblOffset val="100"/>
        <c:baseTimeUnit val="years"/>
      </c:dateAx>
      <c:valAx>
        <c:axId val="11584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82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5881472"/>
        <c:axId val="11588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5881472"/>
        <c:axId val="115883392"/>
      </c:lineChart>
      <c:dateAx>
        <c:axId val="115881472"/>
        <c:scaling>
          <c:orientation val="minMax"/>
        </c:scaling>
        <c:delete val="1"/>
        <c:axPos val="b"/>
        <c:numFmt formatCode="ge" sourceLinked="1"/>
        <c:majorTickMark val="none"/>
        <c:minorTickMark val="none"/>
        <c:tickLblPos val="none"/>
        <c:crossAx val="115883392"/>
        <c:crosses val="autoZero"/>
        <c:auto val="1"/>
        <c:lblOffset val="100"/>
        <c:baseTimeUnit val="years"/>
      </c:dateAx>
      <c:valAx>
        <c:axId val="11588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88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5930240"/>
        <c:axId val="11593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5930240"/>
        <c:axId val="115932160"/>
      </c:lineChart>
      <c:dateAx>
        <c:axId val="115930240"/>
        <c:scaling>
          <c:orientation val="minMax"/>
        </c:scaling>
        <c:delete val="1"/>
        <c:axPos val="b"/>
        <c:numFmt formatCode="ge" sourceLinked="1"/>
        <c:majorTickMark val="none"/>
        <c:minorTickMark val="none"/>
        <c:tickLblPos val="none"/>
        <c:crossAx val="115932160"/>
        <c:crosses val="autoZero"/>
        <c:auto val="1"/>
        <c:lblOffset val="100"/>
        <c:baseTimeUnit val="years"/>
      </c:dateAx>
      <c:valAx>
        <c:axId val="11593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93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9108352"/>
        <c:axId val="11911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9108352"/>
        <c:axId val="119110272"/>
      </c:lineChart>
      <c:dateAx>
        <c:axId val="119108352"/>
        <c:scaling>
          <c:orientation val="minMax"/>
        </c:scaling>
        <c:delete val="1"/>
        <c:axPos val="b"/>
        <c:numFmt formatCode="ge" sourceLinked="1"/>
        <c:majorTickMark val="none"/>
        <c:minorTickMark val="none"/>
        <c:tickLblPos val="none"/>
        <c:crossAx val="119110272"/>
        <c:crosses val="autoZero"/>
        <c:auto val="1"/>
        <c:lblOffset val="100"/>
        <c:baseTimeUnit val="years"/>
      </c:dateAx>
      <c:valAx>
        <c:axId val="11911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10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9153024"/>
        <c:axId val="11915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9153024"/>
        <c:axId val="119154944"/>
      </c:lineChart>
      <c:dateAx>
        <c:axId val="119153024"/>
        <c:scaling>
          <c:orientation val="minMax"/>
        </c:scaling>
        <c:delete val="1"/>
        <c:axPos val="b"/>
        <c:numFmt formatCode="ge" sourceLinked="1"/>
        <c:majorTickMark val="none"/>
        <c:minorTickMark val="none"/>
        <c:tickLblPos val="none"/>
        <c:crossAx val="119154944"/>
        <c:crosses val="autoZero"/>
        <c:auto val="1"/>
        <c:lblOffset val="100"/>
        <c:baseTimeUnit val="years"/>
      </c:dateAx>
      <c:valAx>
        <c:axId val="11915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15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399.91</c:v>
                </c:pt>
                <c:pt idx="1">
                  <c:v>216.71</c:v>
                </c:pt>
                <c:pt idx="2">
                  <c:v>181.73</c:v>
                </c:pt>
                <c:pt idx="3">
                  <c:v>33.61</c:v>
                </c:pt>
                <c:pt idx="4">
                  <c:v>24.81</c:v>
                </c:pt>
              </c:numCache>
            </c:numRef>
          </c:val>
        </c:ser>
        <c:dLbls>
          <c:showLegendKey val="0"/>
          <c:showVal val="0"/>
          <c:showCatName val="0"/>
          <c:showSerName val="0"/>
          <c:showPercent val="0"/>
          <c:showBubbleSize val="0"/>
        </c:dLbls>
        <c:gapWidth val="150"/>
        <c:axId val="119197696"/>
        <c:axId val="11919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1320.98</c:v>
                </c:pt>
                <c:pt idx="1">
                  <c:v>1334.01</c:v>
                </c:pt>
                <c:pt idx="2">
                  <c:v>1273.52</c:v>
                </c:pt>
                <c:pt idx="3">
                  <c:v>1209.95</c:v>
                </c:pt>
                <c:pt idx="4">
                  <c:v>1136.5</c:v>
                </c:pt>
              </c:numCache>
            </c:numRef>
          </c:val>
          <c:smooth val="0"/>
        </c:ser>
        <c:dLbls>
          <c:showLegendKey val="0"/>
          <c:showVal val="0"/>
          <c:showCatName val="0"/>
          <c:showSerName val="0"/>
          <c:showPercent val="0"/>
          <c:showBubbleSize val="0"/>
        </c:dLbls>
        <c:marker val="1"/>
        <c:smooth val="0"/>
        <c:axId val="119197696"/>
        <c:axId val="119199616"/>
      </c:lineChart>
      <c:dateAx>
        <c:axId val="119197696"/>
        <c:scaling>
          <c:orientation val="minMax"/>
        </c:scaling>
        <c:delete val="1"/>
        <c:axPos val="b"/>
        <c:numFmt formatCode="ge" sourceLinked="1"/>
        <c:majorTickMark val="none"/>
        <c:minorTickMark val="none"/>
        <c:tickLblPos val="none"/>
        <c:crossAx val="119199616"/>
        <c:crosses val="autoZero"/>
        <c:auto val="1"/>
        <c:lblOffset val="100"/>
        <c:baseTimeUnit val="years"/>
      </c:dateAx>
      <c:valAx>
        <c:axId val="11919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19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100.25</c:v>
                </c:pt>
                <c:pt idx="1">
                  <c:v>99.91</c:v>
                </c:pt>
                <c:pt idx="2">
                  <c:v>100.12</c:v>
                </c:pt>
                <c:pt idx="3">
                  <c:v>99.72</c:v>
                </c:pt>
                <c:pt idx="4">
                  <c:v>107.86</c:v>
                </c:pt>
              </c:numCache>
            </c:numRef>
          </c:val>
        </c:ser>
        <c:dLbls>
          <c:showLegendKey val="0"/>
          <c:showVal val="0"/>
          <c:showCatName val="0"/>
          <c:showSerName val="0"/>
          <c:showPercent val="0"/>
          <c:showBubbleSize val="0"/>
        </c:dLbls>
        <c:gapWidth val="150"/>
        <c:axId val="119250304"/>
        <c:axId val="11925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68.63</c:v>
                </c:pt>
                <c:pt idx="1">
                  <c:v>67.14</c:v>
                </c:pt>
                <c:pt idx="2">
                  <c:v>67.849999999999994</c:v>
                </c:pt>
                <c:pt idx="3">
                  <c:v>69.48</c:v>
                </c:pt>
                <c:pt idx="4">
                  <c:v>71.650000000000006</c:v>
                </c:pt>
              </c:numCache>
            </c:numRef>
          </c:val>
          <c:smooth val="0"/>
        </c:ser>
        <c:dLbls>
          <c:showLegendKey val="0"/>
          <c:showVal val="0"/>
          <c:showCatName val="0"/>
          <c:showSerName val="0"/>
          <c:showPercent val="0"/>
          <c:showBubbleSize val="0"/>
        </c:dLbls>
        <c:marker val="1"/>
        <c:smooth val="0"/>
        <c:axId val="119250304"/>
        <c:axId val="119256576"/>
      </c:lineChart>
      <c:dateAx>
        <c:axId val="119250304"/>
        <c:scaling>
          <c:orientation val="minMax"/>
        </c:scaling>
        <c:delete val="1"/>
        <c:axPos val="b"/>
        <c:numFmt formatCode="ge" sourceLinked="1"/>
        <c:majorTickMark val="none"/>
        <c:minorTickMark val="none"/>
        <c:tickLblPos val="none"/>
        <c:crossAx val="119256576"/>
        <c:crosses val="autoZero"/>
        <c:auto val="1"/>
        <c:lblOffset val="100"/>
        <c:baseTimeUnit val="years"/>
      </c:dateAx>
      <c:valAx>
        <c:axId val="11925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5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158</c:v>
                </c:pt>
                <c:pt idx="1">
                  <c:v>155</c:v>
                </c:pt>
                <c:pt idx="2">
                  <c:v>158</c:v>
                </c:pt>
                <c:pt idx="3">
                  <c:v>158</c:v>
                </c:pt>
                <c:pt idx="4">
                  <c:v>150</c:v>
                </c:pt>
              </c:numCache>
            </c:numRef>
          </c:val>
        </c:ser>
        <c:dLbls>
          <c:showLegendKey val="0"/>
          <c:showVal val="0"/>
          <c:showCatName val="0"/>
          <c:showSerName val="0"/>
          <c:showPercent val="0"/>
          <c:showBubbleSize val="0"/>
        </c:dLbls>
        <c:gapWidth val="150"/>
        <c:axId val="119315456"/>
        <c:axId val="11932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222.94</c:v>
                </c:pt>
                <c:pt idx="1">
                  <c:v>224.83</c:v>
                </c:pt>
                <c:pt idx="2">
                  <c:v>224.94</c:v>
                </c:pt>
                <c:pt idx="3">
                  <c:v>220.67</c:v>
                </c:pt>
                <c:pt idx="4">
                  <c:v>217.82</c:v>
                </c:pt>
              </c:numCache>
            </c:numRef>
          </c:val>
          <c:smooth val="0"/>
        </c:ser>
        <c:dLbls>
          <c:showLegendKey val="0"/>
          <c:showVal val="0"/>
          <c:showCatName val="0"/>
          <c:showSerName val="0"/>
          <c:showPercent val="0"/>
          <c:showBubbleSize val="0"/>
        </c:dLbls>
        <c:marker val="1"/>
        <c:smooth val="0"/>
        <c:axId val="119315456"/>
        <c:axId val="119321728"/>
      </c:lineChart>
      <c:dateAx>
        <c:axId val="119315456"/>
        <c:scaling>
          <c:orientation val="minMax"/>
        </c:scaling>
        <c:delete val="1"/>
        <c:axPos val="b"/>
        <c:numFmt formatCode="ge" sourceLinked="1"/>
        <c:majorTickMark val="none"/>
        <c:minorTickMark val="none"/>
        <c:tickLblPos val="none"/>
        <c:crossAx val="119321728"/>
        <c:crosses val="autoZero"/>
        <c:auto val="1"/>
        <c:lblOffset val="100"/>
        <c:baseTimeUnit val="years"/>
      </c:dateAx>
      <c:valAx>
        <c:axId val="11932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31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66"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栃木県　矢板市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Cc2</v>
      </c>
      <c r="X8" s="70"/>
      <c r="Y8" s="70"/>
      <c r="Z8" s="70"/>
      <c r="AA8" s="70"/>
      <c r="AB8" s="70"/>
      <c r="AC8" s="70"/>
      <c r="AD8" s="3"/>
      <c r="AE8" s="3"/>
      <c r="AF8" s="3"/>
      <c r="AG8" s="3"/>
      <c r="AH8" s="3"/>
      <c r="AI8" s="3"/>
      <c r="AJ8" s="3"/>
      <c r="AK8" s="3"/>
      <c r="AL8" s="64">
        <f>データ!R6</f>
        <v>34114</v>
      </c>
      <c r="AM8" s="64"/>
      <c r="AN8" s="64"/>
      <c r="AO8" s="64"/>
      <c r="AP8" s="64"/>
      <c r="AQ8" s="64"/>
      <c r="AR8" s="64"/>
      <c r="AS8" s="64"/>
      <c r="AT8" s="63">
        <f>データ!S6</f>
        <v>170.46</v>
      </c>
      <c r="AU8" s="63"/>
      <c r="AV8" s="63"/>
      <c r="AW8" s="63"/>
      <c r="AX8" s="63"/>
      <c r="AY8" s="63"/>
      <c r="AZ8" s="63"/>
      <c r="BA8" s="63"/>
      <c r="BB8" s="63">
        <f>データ!T6</f>
        <v>200.13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29.26</v>
      </c>
      <c r="Q10" s="63"/>
      <c r="R10" s="63"/>
      <c r="S10" s="63"/>
      <c r="T10" s="63"/>
      <c r="U10" s="63"/>
      <c r="V10" s="63"/>
      <c r="W10" s="63">
        <f>データ!P6</f>
        <v>71.67</v>
      </c>
      <c r="X10" s="63"/>
      <c r="Y10" s="63"/>
      <c r="Z10" s="63"/>
      <c r="AA10" s="63"/>
      <c r="AB10" s="63"/>
      <c r="AC10" s="63"/>
      <c r="AD10" s="64">
        <f>データ!Q6</f>
        <v>2700</v>
      </c>
      <c r="AE10" s="64"/>
      <c r="AF10" s="64"/>
      <c r="AG10" s="64"/>
      <c r="AH10" s="64"/>
      <c r="AI10" s="64"/>
      <c r="AJ10" s="64"/>
      <c r="AK10" s="2"/>
      <c r="AL10" s="64">
        <f>データ!U6</f>
        <v>9963</v>
      </c>
      <c r="AM10" s="64"/>
      <c r="AN10" s="64"/>
      <c r="AO10" s="64"/>
      <c r="AP10" s="64"/>
      <c r="AQ10" s="64"/>
      <c r="AR10" s="64"/>
      <c r="AS10" s="64"/>
      <c r="AT10" s="63">
        <f>データ!V6</f>
        <v>3.72</v>
      </c>
      <c r="AU10" s="63"/>
      <c r="AV10" s="63"/>
      <c r="AW10" s="63"/>
      <c r="AX10" s="63"/>
      <c r="AY10" s="63"/>
      <c r="AZ10" s="63"/>
      <c r="BA10" s="63"/>
      <c r="BB10" s="63">
        <f>データ!W6</f>
        <v>2678.23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109</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81"/>
      <c r="BM34" s="82"/>
      <c r="BN34" s="82"/>
      <c r="BO34" s="82"/>
      <c r="BP34" s="82"/>
      <c r="BQ34" s="82"/>
      <c r="BR34" s="82"/>
      <c r="BS34" s="82"/>
      <c r="BT34" s="82"/>
      <c r="BU34" s="82"/>
      <c r="BV34" s="82"/>
      <c r="BW34" s="82"/>
      <c r="BX34" s="82"/>
      <c r="BY34" s="82"/>
      <c r="BZ34" s="8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4">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c r="A6" s="26" t="s">
        <v>94</v>
      </c>
      <c r="B6" s="31">
        <f>B7</f>
        <v>2014</v>
      </c>
      <c r="C6" s="31">
        <f t="shared" ref="C6:W6" si="3">C7</f>
        <v>92118</v>
      </c>
      <c r="D6" s="31">
        <f t="shared" si="3"/>
        <v>47</v>
      </c>
      <c r="E6" s="31">
        <f t="shared" si="3"/>
        <v>17</v>
      </c>
      <c r="F6" s="31">
        <f t="shared" si="3"/>
        <v>1</v>
      </c>
      <c r="G6" s="31">
        <f t="shared" si="3"/>
        <v>0</v>
      </c>
      <c r="H6" s="31" t="str">
        <f t="shared" si="3"/>
        <v>栃木県　矢板市</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29.26</v>
      </c>
      <c r="P6" s="32">
        <f t="shared" si="3"/>
        <v>71.67</v>
      </c>
      <c r="Q6" s="32">
        <f t="shared" si="3"/>
        <v>2700</v>
      </c>
      <c r="R6" s="32">
        <f t="shared" si="3"/>
        <v>34114</v>
      </c>
      <c r="S6" s="32">
        <f t="shared" si="3"/>
        <v>170.46</v>
      </c>
      <c r="T6" s="32">
        <f t="shared" si="3"/>
        <v>200.13</v>
      </c>
      <c r="U6" s="32">
        <f t="shared" si="3"/>
        <v>9963</v>
      </c>
      <c r="V6" s="32">
        <f t="shared" si="3"/>
        <v>3.72</v>
      </c>
      <c r="W6" s="32">
        <f t="shared" si="3"/>
        <v>2678.23</v>
      </c>
      <c r="X6" s="33">
        <f>IF(X7="",NA(),X7)</f>
        <v>91.24</v>
      </c>
      <c r="Y6" s="33">
        <f t="shared" ref="Y6:AG6" si="4">IF(Y7="",NA(),Y7)</f>
        <v>92.75</v>
      </c>
      <c r="Z6" s="33">
        <f t="shared" si="4"/>
        <v>95.29</v>
      </c>
      <c r="AA6" s="33">
        <f t="shared" si="4"/>
        <v>90.04</v>
      </c>
      <c r="AB6" s="33">
        <f t="shared" si="4"/>
        <v>95.8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399.91</v>
      </c>
      <c r="BF6" s="33">
        <f t="shared" ref="BF6:BN6" si="7">IF(BF7="",NA(),BF7)</f>
        <v>216.71</v>
      </c>
      <c r="BG6" s="33">
        <f t="shared" si="7"/>
        <v>181.73</v>
      </c>
      <c r="BH6" s="33">
        <f t="shared" si="7"/>
        <v>33.61</v>
      </c>
      <c r="BI6" s="33">
        <f t="shared" si="7"/>
        <v>24.81</v>
      </c>
      <c r="BJ6" s="33">
        <f t="shared" si="7"/>
        <v>1320.98</v>
      </c>
      <c r="BK6" s="33">
        <f t="shared" si="7"/>
        <v>1334.01</v>
      </c>
      <c r="BL6" s="33">
        <f t="shared" si="7"/>
        <v>1273.52</v>
      </c>
      <c r="BM6" s="33">
        <f t="shared" si="7"/>
        <v>1209.95</v>
      </c>
      <c r="BN6" s="33">
        <f t="shared" si="7"/>
        <v>1136.5</v>
      </c>
      <c r="BO6" s="32" t="str">
        <f>IF(BO7="","",IF(BO7="-","【-】","【"&amp;SUBSTITUTE(TEXT(BO7,"#,##0.00"),"-","△")&amp;"】"))</f>
        <v>【776.35】</v>
      </c>
      <c r="BP6" s="33">
        <f>IF(BP7="",NA(),BP7)</f>
        <v>100.25</v>
      </c>
      <c r="BQ6" s="33">
        <f t="shared" ref="BQ6:BY6" si="8">IF(BQ7="",NA(),BQ7)</f>
        <v>99.91</v>
      </c>
      <c r="BR6" s="33">
        <f t="shared" si="8"/>
        <v>100.12</v>
      </c>
      <c r="BS6" s="33">
        <f t="shared" si="8"/>
        <v>99.72</v>
      </c>
      <c r="BT6" s="33">
        <f t="shared" si="8"/>
        <v>107.86</v>
      </c>
      <c r="BU6" s="33">
        <f t="shared" si="8"/>
        <v>68.63</v>
      </c>
      <c r="BV6" s="33">
        <f t="shared" si="8"/>
        <v>67.14</v>
      </c>
      <c r="BW6" s="33">
        <f t="shared" si="8"/>
        <v>67.849999999999994</v>
      </c>
      <c r="BX6" s="33">
        <f t="shared" si="8"/>
        <v>69.48</v>
      </c>
      <c r="BY6" s="33">
        <f t="shared" si="8"/>
        <v>71.650000000000006</v>
      </c>
      <c r="BZ6" s="32" t="str">
        <f>IF(BZ7="","",IF(BZ7="-","【-】","【"&amp;SUBSTITUTE(TEXT(BZ7,"#,##0.00"),"-","△")&amp;"】"))</f>
        <v>【96.57】</v>
      </c>
      <c r="CA6" s="33">
        <f>IF(CA7="",NA(),CA7)</f>
        <v>158</v>
      </c>
      <c r="CB6" s="33">
        <f t="shared" ref="CB6:CJ6" si="9">IF(CB7="",NA(),CB7)</f>
        <v>155</v>
      </c>
      <c r="CC6" s="33">
        <f t="shared" si="9"/>
        <v>158</v>
      </c>
      <c r="CD6" s="33">
        <f t="shared" si="9"/>
        <v>158</v>
      </c>
      <c r="CE6" s="33">
        <f t="shared" si="9"/>
        <v>150</v>
      </c>
      <c r="CF6" s="33">
        <f t="shared" si="9"/>
        <v>222.94</v>
      </c>
      <c r="CG6" s="33">
        <f t="shared" si="9"/>
        <v>224.83</v>
      </c>
      <c r="CH6" s="33">
        <f t="shared" si="9"/>
        <v>224.94</v>
      </c>
      <c r="CI6" s="33">
        <f t="shared" si="9"/>
        <v>220.67</v>
      </c>
      <c r="CJ6" s="33">
        <f t="shared" si="9"/>
        <v>217.82</v>
      </c>
      <c r="CK6" s="32" t="str">
        <f>IF(CK7="","",IF(CK7="-","【-】","【"&amp;SUBSTITUTE(TEXT(CK7,"#,##0.00"),"-","△")&amp;"】"))</f>
        <v>【142.28】</v>
      </c>
      <c r="CL6" s="33">
        <f>IF(CL7="",NA(),CL7)</f>
        <v>38.33</v>
      </c>
      <c r="CM6" s="33">
        <f t="shared" ref="CM6:CU6" si="10">IF(CM7="",NA(),CM7)</f>
        <v>38.17</v>
      </c>
      <c r="CN6" s="33">
        <f t="shared" si="10"/>
        <v>46.95</v>
      </c>
      <c r="CO6" s="33">
        <f t="shared" si="10"/>
        <v>43.54</v>
      </c>
      <c r="CP6" s="33">
        <f t="shared" si="10"/>
        <v>44.36</v>
      </c>
      <c r="CQ6" s="33">
        <f t="shared" si="10"/>
        <v>53.07</v>
      </c>
      <c r="CR6" s="33">
        <f t="shared" si="10"/>
        <v>53.79</v>
      </c>
      <c r="CS6" s="33">
        <f t="shared" si="10"/>
        <v>55.41</v>
      </c>
      <c r="CT6" s="33">
        <f t="shared" si="10"/>
        <v>55.81</v>
      </c>
      <c r="CU6" s="33">
        <f t="shared" si="10"/>
        <v>54.44</v>
      </c>
      <c r="CV6" s="32" t="str">
        <f>IF(CV7="","",IF(CV7="-","【-】","【"&amp;SUBSTITUTE(TEXT(CV7,"#,##0.00"),"-","△")&amp;"】"))</f>
        <v>【60.35】</v>
      </c>
      <c r="CW6" s="33">
        <f>IF(CW7="",NA(),CW7)</f>
        <v>77.47</v>
      </c>
      <c r="CX6" s="33">
        <f t="shared" ref="CX6:DF6" si="11">IF(CX7="",NA(),CX7)</f>
        <v>77.819999999999993</v>
      </c>
      <c r="CY6" s="33">
        <f t="shared" si="11"/>
        <v>77.89</v>
      </c>
      <c r="CZ6" s="33">
        <f t="shared" si="11"/>
        <v>78.849999999999994</v>
      </c>
      <c r="DA6" s="33">
        <f t="shared" si="11"/>
        <v>80.33</v>
      </c>
      <c r="DB6" s="33">
        <f t="shared" si="11"/>
        <v>83.69</v>
      </c>
      <c r="DC6" s="33">
        <f t="shared" si="11"/>
        <v>83.76</v>
      </c>
      <c r="DD6" s="33">
        <f t="shared" si="11"/>
        <v>84.12</v>
      </c>
      <c r="DE6" s="33">
        <f t="shared" si="11"/>
        <v>84.41</v>
      </c>
      <c r="DF6" s="33">
        <f t="shared" si="11"/>
        <v>84.2</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0.01</v>
      </c>
      <c r="EK6" s="33">
        <f t="shared" si="14"/>
        <v>0.1</v>
      </c>
      <c r="EL6" s="33">
        <f t="shared" si="14"/>
        <v>7.0000000000000007E-2</v>
      </c>
      <c r="EM6" s="33">
        <f t="shared" si="14"/>
        <v>0.04</v>
      </c>
      <c r="EN6" s="32" t="str">
        <f>IF(EN7="","",IF(EN7="-","【-】","【"&amp;SUBSTITUTE(TEXT(EN7,"#,##0.00"),"-","△")&amp;"】"))</f>
        <v>【0.17】</v>
      </c>
    </row>
    <row r="7" spans="1:144" s="34" customFormat="1">
      <c r="A7" s="26"/>
      <c r="B7" s="35">
        <v>2014</v>
      </c>
      <c r="C7" s="35">
        <v>92118</v>
      </c>
      <c r="D7" s="35">
        <v>47</v>
      </c>
      <c r="E7" s="35">
        <v>17</v>
      </c>
      <c r="F7" s="35">
        <v>1</v>
      </c>
      <c r="G7" s="35">
        <v>0</v>
      </c>
      <c r="H7" s="35" t="s">
        <v>95</v>
      </c>
      <c r="I7" s="35" t="s">
        <v>96</v>
      </c>
      <c r="J7" s="35" t="s">
        <v>97</v>
      </c>
      <c r="K7" s="35" t="s">
        <v>98</v>
      </c>
      <c r="L7" s="35" t="s">
        <v>99</v>
      </c>
      <c r="M7" s="36" t="s">
        <v>100</v>
      </c>
      <c r="N7" s="36" t="s">
        <v>101</v>
      </c>
      <c r="O7" s="36">
        <v>29.26</v>
      </c>
      <c r="P7" s="36">
        <v>71.67</v>
      </c>
      <c r="Q7" s="36">
        <v>2700</v>
      </c>
      <c r="R7" s="36">
        <v>34114</v>
      </c>
      <c r="S7" s="36">
        <v>170.46</v>
      </c>
      <c r="T7" s="36">
        <v>200.13</v>
      </c>
      <c r="U7" s="36">
        <v>9963</v>
      </c>
      <c r="V7" s="36">
        <v>3.72</v>
      </c>
      <c r="W7" s="36">
        <v>2678.23</v>
      </c>
      <c r="X7" s="36">
        <v>91.24</v>
      </c>
      <c r="Y7" s="36">
        <v>92.75</v>
      </c>
      <c r="Z7" s="36">
        <v>95.29</v>
      </c>
      <c r="AA7" s="36">
        <v>90.04</v>
      </c>
      <c r="AB7" s="36">
        <v>95.8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399.91</v>
      </c>
      <c r="BF7" s="36">
        <v>216.71</v>
      </c>
      <c r="BG7" s="36">
        <v>181.73</v>
      </c>
      <c r="BH7" s="36">
        <v>33.61</v>
      </c>
      <c r="BI7" s="36">
        <v>24.81</v>
      </c>
      <c r="BJ7" s="36">
        <v>1320.98</v>
      </c>
      <c r="BK7" s="36">
        <v>1334.01</v>
      </c>
      <c r="BL7" s="36">
        <v>1273.52</v>
      </c>
      <c r="BM7" s="36">
        <v>1209.95</v>
      </c>
      <c r="BN7" s="36">
        <v>1136.5</v>
      </c>
      <c r="BO7" s="36">
        <v>776.35</v>
      </c>
      <c r="BP7" s="36">
        <v>100.25</v>
      </c>
      <c r="BQ7" s="36">
        <v>99.91</v>
      </c>
      <c r="BR7" s="36">
        <v>100.12</v>
      </c>
      <c r="BS7" s="36">
        <v>99.72</v>
      </c>
      <c r="BT7" s="36">
        <v>107.86</v>
      </c>
      <c r="BU7" s="36">
        <v>68.63</v>
      </c>
      <c r="BV7" s="36">
        <v>67.14</v>
      </c>
      <c r="BW7" s="36">
        <v>67.849999999999994</v>
      </c>
      <c r="BX7" s="36">
        <v>69.48</v>
      </c>
      <c r="BY7" s="36">
        <v>71.650000000000006</v>
      </c>
      <c r="BZ7" s="36">
        <v>96.57</v>
      </c>
      <c r="CA7" s="36">
        <v>158</v>
      </c>
      <c r="CB7" s="36">
        <v>155</v>
      </c>
      <c r="CC7" s="36">
        <v>158</v>
      </c>
      <c r="CD7" s="36">
        <v>158</v>
      </c>
      <c r="CE7" s="36">
        <v>150</v>
      </c>
      <c r="CF7" s="36">
        <v>222.94</v>
      </c>
      <c r="CG7" s="36">
        <v>224.83</v>
      </c>
      <c r="CH7" s="36">
        <v>224.94</v>
      </c>
      <c r="CI7" s="36">
        <v>220.67</v>
      </c>
      <c r="CJ7" s="36">
        <v>217.82</v>
      </c>
      <c r="CK7" s="36">
        <v>142.28</v>
      </c>
      <c r="CL7" s="36">
        <v>38.33</v>
      </c>
      <c r="CM7" s="36">
        <v>38.17</v>
      </c>
      <c r="CN7" s="36">
        <v>46.95</v>
      </c>
      <c r="CO7" s="36">
        <v>43.54</v>
      </c>
      <c r="CP7" s="36">
        <v>44.36</v>
      </c>
      <c r="CQ7" s="36">
        <v>53.07</v>
      </c>
      <c r="CR7" s="36">
        <v>53.79</v>
      </c>
      <c r="CS7" s="36">
        <v>55.41</v>
      </c>
      <c r="CT7" s="36">
        <v>55.81</v>
      </c>
      <c r="CU7" s="36">
        <v>54.44</v>
      </c>
      <c r="CV7" s="36">
        <v>60.35</v>
      </c>
      <c r="CW7" s="36">
        <v>77.47</v>
      </c>
      <c r="CX7" s="36">
        <v>77.819999999999993</v>
      </c>
      <c r="CY7" s="36">
        <v>77.89</v>
      </c>
      <c r="CZ7" s="36">
        <v>78.849999999999994</v>
      </c>
      <c r="DA7" s="36">
        <v>80.33</v>
      </c>
      <c r="DB7" s="36">
        <v>83.69</v>
      </c>
      <c r="DC7" s="36">
        <v>83.76</v>
      </c>
      <c r="DD7" s="36">
        <v>84.12</v>
      </c>
      <c r="DE7" s="36">
        <v>84.41</v>
      </c>
      <c r="DF7" s="36">
        <v>84.2</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0.01</v>
      </c>
      <c r="EK7" s="36">
        <v>0.1</v>
      </c>
      <c r="EL7" s="36">
        <v>7.0000000000000007E-2</v>
      </c>
      <c r="EM7" s="36">
        <v>0.04</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2016-02-16T02:00:28Z</cp:lastPrinted>
  <dcterms:created xsi:type="dcterms:W3CDTF">2016-02-03T08:48:55Z</dcterms:created>
  <dcterms:modified xsi:type="dcterms:W3CDTF">2016-02-17T01:00:57Z</dcterms:modified>
  <cp:category/>
</cp:coreProperties>
</file>