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W8" i="4"/>
  <c r="B6" i="4"/>
  <c r="C10" i="5" l="1"/>
  <c r="D10" i="5"/>
  <c r="E10" i="5"/>
  <c r="B10" i="5"/>
</calcChain>
</file>

<file path=xl/sharedStrings.xml><?xml version="1.0" encoding="utf-8"?>
<sst xmlns="http://schemas.openxmlformats.org/spreadsheetml/2006/main" count="221" uniqueCount="110">
  <si>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</si>
  <si>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</si>
  <si>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</si>
  <si>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</si>
  <si>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</si>
  <si>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</si>
  <si>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</si>
  <si>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</si>
  <si>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</si>
  <si>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</si>
  <si>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</si>
  <si>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</si>
  <si>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</si>
  <si>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</si>
  <si>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</si>
  <si>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</si>
  <si>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</si>
  <si>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</si>
  <si>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</si>
  <si>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</si>
  <si>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</si>
  <si>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</si>
  <si>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</si>
  <si>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</si>
  <si>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</si>
  <si>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</si>
  <si>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</si>
  <si>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</si>
  <si>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</si>
  <si>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</si>
  <si>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</si>
  <si>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</si>
  <si>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</si>
  <si>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</si>
  <si>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</si>
  <si>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</si>
  <si>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</si>
  <si>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</si>
  <si>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</si>
  <si>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</si>
  <si>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</si>
  <si>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</si>
  <si>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</si>
  <si>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</si>
  <si>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</si>
  <si>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</si>
  <si>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</si>
  <si>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</si>
  <si>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</si>
  <si>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</si>
  <si>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</si>
  <si>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</si>
  <si>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</si>
  <si>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</si>
  <si>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</si>
  <si>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</si>
  <si>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</si>
  <si>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</si>
  <si>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</si>
  <si>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</si>
  <si>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</si>
  <si>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</si>
  <si>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</si>
  <si>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</si>
  <si>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</si>
  <si>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</si>
  <si>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</si>
  <si>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</si>
  <si>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</si>
  <si>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</si>
  <si>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</si>
  <si>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</si>
  <si>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</si>
  <si>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</si>
  <si>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</si>
  <si>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</si>
  <si>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</si>
  <si>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</si>
  <si>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</si>
  <si>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</si>
  <si>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</si>
  <si>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</si>
  <si>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</si>
  <si>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</si>
  <si>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</si>
  <si>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</si>
  <si>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</si>
  <si>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</si>
  <si>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</si>
  <si>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</si>
  <si>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</si>
  <si>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</si>
  <si>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</si>
  <si>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</si>
  <si>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</si>
  <si>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栃木県　矢板市</t>
  </si>
  <si>
    <t>法非適用</t>
  </si>
  <si>
    <t>下水道事業</t>
  </si>
  <si>
    <t>公共下水道</t>
  </si>
  <si>
    <t>Cc2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</si>
  <si>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</si>
  <si>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</si>
  <si>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</si>
  <si>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</si>
  <si>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</si>
  <si>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</si>
  <si>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</si>
  <si>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水処理センターにおいては、平成３年度から供用開始し２０年以上経年している施設であるため、機器及び建物等の老朽化が進んでいるため、長寿命化計画に基づいて、更新工事を進めている。
　管渠においては、不明水浸入対策の観点から、管渠の老朽化調査等を含めた更新計画を作成し、計画的な更新を今後進めていく必要がある。</t>
    <rPh sb="1" eb="2">
      <t>ミズ</t>
    </rPh>
    <rPh sb="2" eb="4">
      <t>ショリ</t>
    </rPh>
    <rPh sb="14" eb="16">
      <t>ヘイセイ</t>
    </rPh>
    <rPh sb="17" eb="19">
      <t>ネンド</t>
    </rPh>
    <rPh sb="21" eb="23">
      <t>キョウヨウ</t>
    </rPh>
    <rPh sb="23" eb="25">
      <t>カイシ</t>
    </rPh>
    <rPh sb="28" eb="31">
      <t>ネンイジョウ</t>
    </rPh>
    <rPh sb="31" eb="33">
      <t>ケイネン</t>
    </rPh>
    <rPh sb="37" eb="39">
      <t>シセツ</t>
    </rPh>
    <rPh sb="45" eb="47">
      <t>キキ</t>
    </rPh>
    <rPh sb="47" eb="48">
      <t>オヨ</t>
    </rPh>
    <rPh sb="49" eb="51">
      <t>タテモノ</t>
    </rPh>
    <rPh sb="51" eb="52">
      <t>トウ</t>
    </rPh>
    <rPh sb="53" eb="56">
      <t>ロウキュウカ</t>
    </rPh>
    <rPh sb="57" eb="58">
      <t>スス</t>
    </rPh>
    <rPh sb="65" eb="66">
      <t>チョウ</t>
    </rPh>
    <rPh sb="66" eb="69">
      <t>ジュミョウカ</t>
    </rPh>
    <rPh sb="69" eb="71">
      <t>ケイカク</t>
    </rPh>
    <rPh sb="72" eb="73">
      <t>モト</t>
    </rPh>
    <rPh sb="77" eb="79">
      <t>コウシン</t>
    </rPh>
    <rPh sb="79" eb="81">
      <t>コウジ</t>
    </rPh>
    <rPh sb="82" eb="83">
      <t>スス</t>
    </rPh>
    <rPh sb="90" eb="92">
      <t>カンキョ</t>
    </rPh>
    <rPh sb="98" eb="100">
      <t>フメイ</t>
    </rPh>
    <rPh sb="100" eb="101">
      <t>スイ</t>
    </rPh>
    <rPh sb="101" eb="103">
      <t>シンニュウ</t>
    </rPh>
    <rPh sb="103" eb="105">
      <t>タイサク</t>
    </rPh>
    <rPh sb="106" eb="108">
      <t>カンテン</t>
    </rPh>
    <rPh sb="111" eb="113">
      <t>カンキョ</t>
    </rPh>
    <rPh sb="114" eb="117">
      <t>ロウキュウカ</t>
    </rPh>
    <rPh sb="117" eb="119">
      <t>チョウサ</t>
    </rPh>
    <rPh sb="119" eb="120">
      <t>トウ</t>
    </rPh>
    <rPh sb="121" eb="122">
      <t>フク</t>
    </rPh>
    <rPh sb="124" eb="126">
      <t>コウシン</t>
    </rPh>
    <rPh sb="126" eb="128">
      <t>ケイカク</t>
    </rPh>
    <rPh sb="129" eb="131">
      <t>サクセイ</t>
    </rPh>
    <rPh sb="133" eb="136">
      <t>ケイカクテキ</t>
    </rPh>
    <rPh sb="137" eb="139">
      <t>コウシン</t>
    </rPh>
    <rPh sb="140" eb="142">
      <t>コンゴ</t>
    </rPh>
    <rPh sb="142" eb="143">
      <t>スス</t>
    </rPh>
    <rPh sb="147" eb="149">
      <t>ヒツヨウ</t>
    </rPh>
    <phoneticPr fontId="4"/>
  </si>
  <si>
    <t>　未普及地域における下水道管渠の布設、既設管渠の更新及び水処理センターの老朽箇所の更新において計画的な施工を進めていくために、まずは、現状を正確に把握し、今後、増大することが確実である維持管理費の見直し、使用料等の事業の財源確保について検討する。</t>
    <rPh sb="1" eb="4">
      <t>ミフキュウ</t>
    </rPh>
    <rPh sb="4" eb="6">
      <t>チイキ</t>
    </rPh>
    <rPh sb="10" eb="13">
      <t>ゲスイドウ</t>
    </rPh>
    <rPh sb="13" eb="15">
      <t>カンキョ</t>
    </rPh>
    <rPh sb="16" eb="18">
      <t>フセツ</t>
    </rPh>
    <rPh sb="19" eb="21">
      <t>キセツ</t>
    </rPh>
    <rPh sb="21" eb="23">
      <t>カンキョ</t>
    </rPh>
    <rPh sb="24" eb="26">
      <t>コウシン</t>
    </rPh>
    <rPh sb="26" eb="27">
      <t>オヨ</t>
    </rPh>
    <rPh sb="28" eb="29">
      <t>ミズ</t>
    </rPh>
    <rPh sb="29" eb="31">
      <t>ショリ</t>
    </rPh>
    <rPh sb="36" eb="38">
      <t>ロウキュウ</t>
    </rPh>
    <rPh sb="38" eb="40">
      <t>カショ</t>
    </rPh>
    <rPh sb="41" eb="43">
      <t>コウシン</t>
    </rPh>
    <rPh sb="47" eb="50">
      <t>ケイカクテキ</t>
    </rPh>
    <rPh sb="51" eb="53">
      <t>セコウ</t>
    </rPh>
    <rPh sb="54" eb="55">
      <t>スス</t>
    </rPh>
    <rPh sb="67" eb="69">
      <t>ゲンジョウ</t>
    </rPh>
    <rPh sb="70" eb="72">
      <t>セイカク</t>
    </rPh>
    <rPh sb="73" eb="75">
      <t>ハアク</t>
    </rPh>
    <rPh sb="77" eb="79">
      <t>コンゴ</t>
    </rPh>
    <rPh sb="80" eb="82">
      <t>ゾウダイ</t>
    </rPh>
    <rPh sb="87" eb="89">
      <t>カクジツ</t>
    </rPh>
    <rPh sb="92" eb="94">
      <t>イジ</t>
    </rPh>
    <rPh sb="94" eb="97">
      <t>カンリヒ</t>
    </rPh>
    <rPh sb="98" eb="100">
      <t>ミナオ</t>
    </rPh>
    <rPh sb="102" eb="105">
      <t>シヨウリョウ</t>
    </rPh>
    <rPh sb="105" eb="106">
      <t>トウ</t>
    </rPh>
    <rPh sb="107" eb="109">
      <t>ジギョウ</t>
    </rPh>
    <rPh sb="110" eb="112">
      <t>ザイゲン</t>
    </rPh>
    <rPh sb="112" eb="114">
      <t>カクホ</t>
    </rPh>
    <rPh sb="118" eb="120">
      <t>ケントウ</t>
    </rPh>
    <phoneticPr fontId="4"/>
  </si>
  <si>
    <t>　収益的収支比率は、平成２５年度に地方債の借換えがあったため、極端に低い率となっているが、平成２２年度からの比率から推測すると、今後も少しずつ比率は高くなり、改善されていくものと思われる。
　経費回収率は、ほぼ１００％をキープしていることから、現在は下水道使用料で経費を賄えている状況といえるが、今後の財源確保のためには、更に軽費の削減と水洗化の促進が必要である。
　施設利用率は、類似団体平均値と比較すると、低い状況であるため、継続的に水洗化率の向上と処理区域の拡大に努めていく必要がある。しかし、大雨等の災害時の大量の流入があった場合の処理能力を考慮すると、一概に利用率が低いとは判断できない。
　水洗化率は、平成２２年度から平成２６年度にかけて向上しているが、今後も安定した維持管理等のための貴重な財源確保のために、水洗化の促進を図ってく必要がある。</t>
    <rPh sb="1" eb="4">
      <t>シュウエキテキ</t>
    </rPh>
    <rPh sb="4" eb="6">
      <t>シュウシ</t>
    </rPh>
    <rPh sb="6" eb="8">
      <t>ヒリツ</t>
    </rPh>
    <rPh sb="10" eb="12">
      <t>ヘイセイ</t>
    </rPh>
    <rPh sb="14" eb="16">
      <t>ネンド</t>
    </rPh>
    <rPh sb="17" eb="20">
      <t>チホウサイ</t>
    </rPh>
    <rPh sb="21" eb="23">
      <t>カリカ</t>
    </rPh>
    <rPh sb="31" eb="33">
      <t>キョクタン</t>
    </rPh>
    <rPh sb="34" eb="35">
      <t>ヒク</t>
    </rPh>
    <rPh sb="36" eb="37">
      <t>リツ</t>
    </rPh>
    <rPh sb="45" eb="47">
      <t>ヘイセイ</t>
    </rPh>
    <rPh sb="49" eb="51">
      <t>ネンド</t>
    </rPh>
    <rPh sb="54" eb="56">
      <t>ヒリツ</t>
    </rPh>
    <rPh sb="58" eb="60">
      <t>スイソク</t>
    </rPh>
    <rPh sb="64" eb="66">
      <t>コンゴ</t>
    </rPh>
    <rPh sb="67" eb="68">
      <t>スコ</t>
    </rPh>
    <rPh sb="71" eb="73">
      <t>ヒリツ</t>
    </rPh>
    <rPh sb="74" eb="75">
      <t>タカ</t>
    </rPh>
    <rPh sb="79" eb="81">
      <t>カイゼン</t>
    </rPh>
    <rPh sb="89" eb="90">
      <t>オモ</t>
    </rPh>
    <rPh sb="96" eb="98">
      <t>ケイヒ</t>
    </rPh>
    <rPh sb="98" eb="100">
      <t>カイシュウ</t>
    </rPh>
    <rPh sb="100" eb="101">
      <t>リツ</t>
    </rPh>
    <rPh sb="122" eb="124">
      <t>ゲンザイ</t>
    </rPh>
    <rPh sb="125" eb="128">
      <t>ゲスイドウ</t>
    </rPh>
    <rPh sb="128" eb="131">
      <t>シヨウリョウ</t>
    </rPh>
    <rPh sb="132" eb="134">
      <t>ケイヒ</t>
    </rPh>
    <rPh sb="135" eb="136">
      <t>マカナ</t>
    </rPh>
    <rPh sb="140" eb="142">
      <t>ジョウキョウ</t>
    </rPh>
    <rPh sb="148" eb="150">
      <t>コンゴ</t>
    </rPh>
    <rPh sb="151" eb="153">
      <t>ザイゲン</t>
    </rPh>
    <rPh sb="153" eb="155">
      <t>カクホ</t>
    </rPh>
    <rPh sb="161" eb="162">
      <t>サラ</t>
    </rPh>
    <rPh sb="163" eb="165">
      <t>ケイヒ</t>
    </rPh>
    <rPh sb="166" eb="168">
      <t>サクゲン</t>
    </rPh>
    <rPh sb="169" eb="172">
      <t>スイセンカ</t>
    </rPh>
    <rPh sb="173" eb="175">
      <t>ソクシン</t>
    </rPh>
    <rPh sb="176" eb="178">
      <t>ヒツヨウ</t>
    </rPh>
    <rPh sb="184" eb="186">
      <t>シセツ</t>
    </rPh>
    <rPh sb="186" eb="189">
      <t>リヨウリツ</t>
    </rPh>
    <rPh sb="191" eb="193">
      <t>ルイジ</t>
    </rPh>
    <rPh sb="193" eb="195">
      <t>ダンタイ</t>
    </rPh>
    <rPh sb="195" eb="198">
      <t>ヘイキンチ</t>
    </rPh>
    <rPh sb="199" eb="201">
      <t>ヒカク</t>
    </rPh>
    <rPh sb="205" eb="206">
      <t>ヒク</t>
    </rPh>
    <rPh sb="207" eb="209">
      <t>ジョウキョウ</t>
    </rPh>
    <rPh sb="215" eb="218">
      <t>ケイゾクテキ</t>
    </rPh>
    <rPh sb="219" eb="222">
      <t>スイセンカ</t>
    </rPh>
    <rPh sb="222" eb="223">
      <t>リツ</t>
    </rPh>
    <rPh sb="224" eb="226">
      <t>コウジョウ</t>
    </rPh>
    <rPh sb="227" eb="229">
      <t>ショリ</t>
    </rPh>
    <rPh sb="229" eb="231">
      <t>クイキ</t>
    </rPh>
    <rPh sb="232" eb="234">
      <t>カクダイ</t>
    </rPh>
    <rPh sb="235" eb="236">
      <t>ツト</t>
    </rPh>
    <rPh sb="240" eb="242">
      <t>ヒツヨウ</t>
    </rPh>
    <rPh sb="250" eb="252">
      <t>オオアメ</t>
    </rPh>
    <rPh sb="252" eb="253">
      <t>ナド</t>
    </rPh>
    <rPh sb="254" eb="256">
      <t>サイガイ</t>
    </rPh>
    <rPh sb="256" eb="257">
      <t>ジ</t>
    </rPh>
    <rPh sb="258" eb="260">
      <t>タイリョウ</t>
    </rPh>
    <rPh sb="261" eb="263">
      <t>リュウニュウ</t>
    </rPh>
    <rPh sb="267" eb="269">
      <t>バアイ</t>
    </rPh>
    <rPh sb="270" eb="272">
      <t>ショリ</t>
    </rPh>
    <rPh sb="272" eb="274">
      <t>ノウリョク</t>
    </rPh>
    <rPh sb="275" eb="277">
      <t>コウリョ</t>
    </rPh>
    <rPh sb="281" eb="283">
      <t>イチガイ</t>
    </rPh>
    <rPh sb="284" eb="287">
      <t>リヨウリツ</t>
    </rPh>
    <rPh sb="288" eb="289">
      <t>ヒク</t>
    </rPh>
    <rPh sb="292" eb="294">
      <t>ハンダン</t>
    </rPh>
    <rPh sb="301" eb="304">
      <t>スイセンカ</t>
    </rPh>
    <rPh sb="304" eb="305">
      <t>リツ</t>
    </rPh>
    <rPh sb="307" eb="309">
      <t>ヘイセイ</t>
    </rPh>
    <rPh sb="311" eb="313">
      <t>ネンド</t>
    </rPh>
    <rPh sb="315" eb="317">
      <t>ヘイセイ</t>
    </rPh>
    <rPh sb="319" eb="321">
      <t>ネンド</t>
    </rPh>
    <rPh sb="325" eb="327">
      <t>コウジョウ</t>
    </rPh>
    <rPh sb="333" eb="335">
      <t>コンゴ</t>
    </rPh>
    <rPh sb="336" eb="338">
      <t>アンテイ</t>
    </rPh>
    <rPh sb="340" eb="342">
      <t>イジ</t>
    </rPh>
    <rPh sb="342" eb="344">
      <t>カンリ</t>
    </rPh>
    <rPh sb="344" eb="345">
      <t>トウ</t>
    </rPh>
    <rPh sb="349" eb="351">
      <t>キチョウ</t>
    </rPh>
    <rPh sb="352" eb="354">
      <t>ザイゲン</t>
    </rPh>
    <rPh sb="354" eb="356">
      <t>カクホ</t>
    </rPh>
    <rPh sb="361" eb="364">
      <t>スイセンカ</t>
    </rPh>
    <rPh sb="365" eb="367">
      <t>ソクシン</t>
    </rPh>
    <rPh sb="368" eb="369">
      <t>ハカ</t>
    </rPh>
    <rPh sb="372" eb="374">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</si>
</sst>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8" fillId="0" borderId="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15796224"/>
        <c:axId val="115810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0.02</c:v>
                </c:pt>
                <c:pt idx="1">
                  <c:v>0.01</c:v>
                </c:pt>
                <c:pt idx="2">
                  <c:v>0.1</c:v>
                </c:pt>
                <c:pt idx="3">
                  <c:v>7.0000000000000007E-2</c:v>
                </c:pt>
                <c:pt idx="4">
                  <c:v>0.04</c:v>
                </c:pt>
              </c:numCache>
            </c:numRef>
          </c:val>
          <c:smooth val="0"/>
        </c:ser>
        <c:dLbls>
          <c:showLegendKey val="0"/>
          <c:showVal val="0"/>
          <c:showCatName val="0"/>
          <c:showSerName val="0"/>
          <c:showPercent val="0"/>
          <c:showBubbleSize val="0"/>
        </c:dLbls>
        <c:marker val="1"/>
        <c:smooth val="0"/>
        <c:axId val="115796224"/>
        <c:axId val="115810688"/>
      </c:lineChart>
      <c:dateAx>
        <c:axId val="115796224"/>
        <c:scaling>
          <c:orientation val="minMax"/>
        </c:scaling>
        <c:delete val="1"/>
        <c:axPos val="b"/>
        <c:numFmt formatCode="ge" sourceLinked="1"/>
        <c:majorTickMark val="none"/>
        <c:minorTickMark val="none"/>
        <c:tickLblPos val="none"/>
        <c:crossAx val="115810688"/>
        <c:crosses val="autoZero"/>
        <c:auto val="1"/>
        <c:lblOffset val="100"/>
        <c:baseTimeUnit val="years"/>
      </c:dateAx>
      <c:valAx>
        <c:axId val="115810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796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91.24</c:v>
                </c:pt>
                <c:pt idx="1">
                  <c:v>92.75</c:v>
                </c:pt>
                <c:pt idx="2">
                  <c:v>95.29</c:v>
                </c:pt>
                <c:pt idx="3">
                  <c:v>90.04</c:v>
                </c:pt>
                <c:pt idx="4">
                  <c:v>95.8</c:v>
                </c:pt>
              </c:numCache>
            </c:numRef>
          </c:val>
        </c:ser>
        <c:dLbls>
          <c:showLegendKey val="0"/>
          <c:showVal val="0"/>
          <c:showCatName val="0"/>
          <c:showSerName val="0"/>
          <c:showPercent val="0"/>
          <c:showBubbleSize val="0"/>
        </c:dLbls>
        <c:gapWidth val="150"/>
        <c:axId val="115828608"/>
        <c:axId val="115843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5828608"/>
        <c:axId val="115843072"/>
      </c:lineChart>
      <c:dateAx>
        <c:axId val="115828608"/>
        <c:scaling>
          <c:orientation val="minMax"/>
        </c:scaling>
        <c:delete val="1"/>
        <c:axPos val="b"/>
        <c:numFmt formatCode="ge" sourceLinked="1"/>
        <c:majorTickMark val="none"/>
        <c:minorTickMark val="none"/>
        <c:tickLblPos val="none"/>
        <c:crossAx val="115843072"/>
        <c:crosses val="autoZero"/>
        <c:auto val="1"/>
        <c:lblOffset val="100"/>
        <c:baseTimeUnit val="years"/>
      </c:dateAx>
      <c:valAx>
        <c:axId val="115843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828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5881472"/>
        <c:axId val="115883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5881472"/>
        <c:axId val="115883392"/>
      </c:lineChart>
      <c:dateAx>
        <c:axId val="115881472"/>
        <c:scaling>
          <c:orientation val="minMax"/>
        </c:scaling>
        <c:delete val="1"/>
        <c:axPos val="b"/>
        <c:numFmt formatCode="ge" sourceLinked="1"/>
        <c:majorTickMark val="none"/>
        <c:minorTickMark val="none"/>
        <c:tickLblPos val="none"/>
        <c:crossAx val="115883392"/>
        <c:crosses val="autoZero"/>
        <c:auto val="1"/>
        <c:lblOffset val="100"/>
        <c:baseTimeUnit val="years"/>
      </c:dateAx>
      <c:valAx>
        <c:axId val="115883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881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5930240"/>
        <c:axId val="115932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5930240"/>
        <c:axId val="115932160"/>
      </c:lineChart>
      <c:dateAx>
        <c:axId val="115930240"/>
        <c:scaling>
          <c:orientation val="minMax"/>
        </c:scaling>
        <c:delete val="1"/>
        <c:axPos val="b"/>
        <c:numFmt formatCode="ge" sourceLinked="1"/>
        <c:majorTickMark val="none"/>
        <c:minorTickMark val="none"/>
        <c:tickLblPos val="none"/>
        <c:crossAx val="115932160"/>
        <c:crosses val="autoZero"/>
        <c:auto val="1"/>
        <c:lblOffset val="100"/>
        <c:baseTimeUnit val="years"/>
      </c:dateAx>
      <c:valAx>
        <c:axId val="115932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930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9108352"/>
        <c:axId val="119110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9108352"/>
        <c:axId val="119110272"/>
      </c:lineChart>
      <c:dateAx>
        <c:axId val="119108352"/>
        <c:scaling>
          <c:orientation val="minMax"/>
        </c:scaling>
        <c:delete val="1"/>
        <c:axPos val="b"/>
        <c:numFmt formatCode="ge" sourceLinked="1"/>
        <c:majorTickMark val="none"/>
        <c:minorTickMark val="none"/>
        <c:tickLblPos val="none"/>
        <c:crossAx val="119110272"/>
        <c:crosses val="autoZero"/>
        <c:auto val="1"/>
        <c:lblOffset val="100"/>
        <c:baseTimeUnit val="years"/>
      </c:dateAx>
      <c:valAx>
        <c:axId val="119110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108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9153024"/>
        <c:axId val="119154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9153024"/>
        <c:axId val="119154944"/>
      </c:lineChart>
      <c:dateAx>
        <c:axId val="119153024"/>
        <c:scaling>
          <c:orientation val="minMax"/>
        </c:scaling>
        <c:delete val="1"/>
        <c:axPos val="b"/>
        <c:numFmt formatCode="ge" sourceLinked="1"/>
        <c:majorTickMark val="none"/>
        <c:minorTickMark val="none"/>
        <c:tickLblPos val="none"/>
        <c:crossAx val="119154944"/>
        <c:crosses val="autoZero"/>
        <c:auto val="1"/>
        <c:lblOffset val="100"/>
        <c:baseTimeUnit val="years"/>
      </c:dateAx>
      <c:valAx>
        <c:axId val="119154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153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399.91</c:v>
                </c:pt>
                <c:pt idx="1">
                  <c:v>216.71</c:v>
                </c:pt>
                <c:pt idx="2">
                  <c:v>181.73</c:v>
                </c:pt>
                <c:pt idx="3">
                  <c:v>33.61</c:v>
                </c:pt>
                <c:pt idx="4">
                  <c:v>24.81</c:v>
                </c:pt>
              </c:numCache>
            </c:numRef>
          </c:val>
        </c:ser>
        <c:dLbls>
          <c:showLegendKey val="0"/>
          <c:showVal val="0"/>
          <c:showCatName val="0"/>
          <c:showSerName val="0"/>
          <c:showPercent val="0"/>
          <c:showBubbleSize val="0"/>
        </c:dLbls>
        <c:gapWidth val="150"/>
        <c:axId val="119197696"/>
        <c:axId val="119199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1320.98</c:v>
                </c:pt>
                <c:pt idx="1">
                  <c:v>1334.01</c:v>
                </c:pt>
                <c:pt idx="2">
                  <c:v>1273.52</c:v>
                </c:pt>
                <c:pt idx="3">
                  <c:v>1209.95</c:v>
                </c:pt>
                <c:pt idx="4">
                  <c:v>1136.5</c:v>
                </c:pt>
              </c:numCache>
            </c:numRef>
          </c:val>
          <c:smooth val="0"/>
        </c:ser>
        <c:dLbls>
          <c:showLegendKey val="0"/>
          <c:showVal val="0"/>
          <c:showCatName val="0"/>
          <c:showSerName val="0"/>
          <c:showPercent val="0"/>
          <c:showBubbleSize val="0"/>
        </c:dLbls>
        <c:marker val="1"/>
        <c:smooth val="0"/>
        <c:axId val="119197696"/>
        <c:axId val="119199616"/>
      </c:lineChart>
      <c:dateAx>
        <c:axId val="119197696"/>
        <c:scaling>
          <c:orientation val="minMax"/>
        </c:scaling>
        <c:delete val="1"/>
        <c:axPos val="b"/>
        <c:numFmt formatCode="ge" sourceLinked="1"/>
        <c:majorTickMark val="none"/>
        <c:minorTickMark val="none"/>
        <c:tickLblPos val="none"/>
        <c:crossAx val="119199616"/>
        <c:crosses val="autoZero"/>
        <c:auto val="1"/>
        <c:lblOffset val="100"/>
        <c:baseTimeUnit val="years"/>
      </c:dateAx>
      <c:valAx>
        <c:axId val="119199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197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100.25</c:v>
                </c:pt>
                <c:pt idx="1">
                  <c:v>99.91</c:v>
                </c:pt>
                <c:pt idx="2">
                  <c:v>100.12</c:v>
                </c:pt>
                <c:pt idx="3">
                  <c:v>99.72</c:v>
                </c:pt>
                <c:pt idx="4">
                  <c:v>107.86</c:v>
                </c:pt>
              </c:numCache>
            </c:numRef>
          </c:val>
        </c:ser>
        <c:dLbls>
          <c:showLegendKey val="0"/>
          <c:showVal val="0"/>
          <c:showCatName val="0"/>
          <c:showSerName val="0"/>
          <c:showPercent val="0"/>
          <c:showBubbleSize val="0"/>
        </c:dLbls>
        <c:gapWidth val="150"/>
        <c:axId val="119250304"/>
        <c:axId val="119256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68.63</c:v>
                </c:pt>
                <c:pt idx="1">
                  <c:v>67.14</c:v>
                </c:pt>
                <c:pt idx="2">
                  <c:v>67.849999999999994</c:v>
                </c:pt>
                <c:pt idx="3">
                  <c:v>69.48</c:v>
                </c:pt>
                <c:pt idx="4">
                  <c:v>71.650000000000006</c:v>
                </c:pt>
              </c:numCache>
            </c:numRef>
          </c:val>
          <c:smooth val="0"/>
        </c:ser>
        <c:dLbls>
          <c:showLegendKey val="0"/>
          <c:showVal val="0"/>
          <c:showCatName val="0"/>
          <c:showSerName val="0"/>
          <c:showPercent val="0"/>
          <c:showBubbleSize val="0"/>
        </c:dLbls>
        <c:marker val="1"/>
        <c:smooth val="0"/>
        <c:axId val="119250304"/>
        <c:axId val="119256576"/>
      </c:lineChart>
      <c:dateAx>
        <c:axId val="119250304"/>
        <c:scaling>
          <c:orientation val="minMax"/>
        </c:scaling>
        <c:delete val="1"/>
        <c:axPos val="b"/>
        <c:numFmt formatCode="ge" sourceLinked="1"/>
        <c:majorTickMark val="none"/>
        <c:minorTickMark val="none"/>
        <c:tickLblPos val="none"/>
        <c:crossAx val="119256576"/>
        <c:crosses val="autoZero"/>
        <c:auto val="1"/>
        <c:lblOffset val="100"/>
        <c:baseTimeUnit val="years"/>
      </c:dateAx>
      <c:valAx>
        <c:axId val="119256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250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158</c:v>
                </c:pt>
                <c:pt idx="1">
                  <c:v>155</c:v>
                </c:pt>
                <c:pt idx="2">
                  <c:v>158</c:v>
                </c:pt>
                <c:pt idx="3">
                  <c:v>158</c:v>
                </c:pt>
                <c:pt idx="4">
                  <c:v>150</c:v>
                </c:pt>
              </c:numCache>
            </c:numRef>
          </c:val>
        </c:ser>
        <c:dLbls>
          <c:showLegendKey val="0"/>
          <c:showVal val="0"/>
          <c:showCatName val="0"/>
          <c:showSerName val="0"/>
          <c:showPercent val="0"/>
          <c:showBubbleSize val="0"/>
        </c:dLbls>
        <c:gapWidth val="150"/>
        <c:axId val="119315456"/>
        <c:axId val="119321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222.94</c:v>
                </c:pt>
                <c:pt idx="1">
                  <c:v>224.83</c:v>
                </c:pt>
                <c:pt idx="2">
                  <c:v>224.94</c:v>
                </c:pt>
                <c:pt idx="3">
                  <c:v>220.67</c:v>
                </c:pt>
                <c:pt idx="4">
                  <c:v>217.82</c:v>
                </c:pt>
              </c:numCache>
            </c:numRef>
          </c:val>
          <c:smooth val="0"/>
        </c:ser>
        <c:dLbls>
          <c:showLegendKey val="0"/>
          <c:showVal val="0"/>
          <c:showCatName val="0"/>
          <c:showSerName val="0"/>
          <c:showPercent val="0"/>
          <c:showBubbleSize val="0"/>
        </c:dLbls>
        <c:marker val="1"/>
        <c:smooth val="0"/>
        <c:axId val="119315456"/>
        <c:axId val="119321728"/>
      </c:lineChart>
      <c:dateAx>
        <c:axId val="119315456"/>
        <c:scaling>
          <c:orientation val="minMax"/>
        </c:scaling>
        <c:delete val="1"/>
        <c:axPos val="b"/>
        <c:numFmt formatCode="ge" sourceLinked="1"/>
        <c:majorTickMark val="none"/>
        <c:minorTickMark val="none"/>
        <c:tickLblPos val="none"/>
        <c:crossAx val="119321728"/>
        <c:crosses val="autoZero"/>
        <c:auto val="1"/>
        <c:lblOffset val="100"/>
        <c:baseTimeUnit val="years"/>
      </c:dateAx>
      <c:valAx>
        <c:axId val="119321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315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38.33</c:v>
                </c:pt>
                <c:pt idx="1">
                  <c:v>38.17</c:v>
                </c:pt>
                <c:pt idx="2">
                  <c:v>46.95</c:v>
                </c:pt>
                <c:pt idx="3">
                  <c:v>43.54</c:v>
                </c:pt>
                <c:pt idx="4">
                  <c:v>44.36</c:v>
                </c:pt>
              </c:numCache>
            </c:numRef>
          </c:val>
        </c:ser>
        <c:dLbls>
          <c:showLegendKey val="0"/>
          <c:showVal val="0"/>
          <c:showCatName val="0"/>
          <c:showSerName val="0"/>
          <c:showPercent val="0"/>
          <c:showBubbleSize val="0"/>
        </c:dLbls>
        <c:gapWidth val="150"/>
        <c:axId val="119351936"/>
        <c:axId val="119374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53.07</c:v>
                </c:pt>
                <c:pt idx="1">
                  <c:v>53.79</c:v>
                </c:pt>
                <c:pt idx="2">
                  <c:v>55.41</c:v>
                </c:pt>
                <c:pt idx="3">
                  <c:v>55.81</c:v>
                </c:pt>
                <c:pt idx="4">
                  <c:v>54.44</c:v>
                </c:pt>
              </c:numCache>
            </c:numRef>
          </c:val>
          <c:smooth val="0"/>
        </c:ser>
        <c:dLbls>
          <c:showLegendKey val="0"/>
          <c:showVal val="0"/>
          <c:showCatName val="0"/>
          <c:showSerName val="0"/>
          <c:showPercent val="0"/>
          <c:showBubbleSize val="0"/>
        </c:dLbls>
        <c:marker val="1"/>
        <c:smooth val="0"/>
        <c:axId val="119351936"/>
        <c:axId val="119374592"/>
      </c:lineChart>
      <c:dateAx>
        <c:axId val="119351936"/>
        <c:scaling>
          <c:orientation val="minMax"/>
        </c:scaling>
        <c:delete val="1"/>
        <c:axPos val="b"/>
        <c:numFmt formatCode="ge" sourceLinked="1"/>
        <c:majorTickMark val="none"/>
        <c:minorTickMark val="none"/>
        <c:tickLblPos val="none"/>
        <c:crossAx val="119374592"/>
        <c:crosses val="autoZero"/>
        <c:auto val="1"/>
        <c:lblOffset val="100"/>
        <c:baseTimeUnit val="years"/>
      </c:dateAx>
      <c:valAx>
        <c:axId val="119374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351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77.47</c:v>
                </c:pt>
                <c:pt idx="1">
                  <c:v>77.819999999999993</c:v>
                </c:pt>
                <c:pt idx="2">
                  <c:v>77.89</c:v>
                </c:pt>
                <c:pt idx="3">
                  <c:v>78.849999999999994</c:v>
                </c:pt>
                <c:pt idx="4">
                  <c:v>80.33</c:v>
                </c:pt>
              </c:numCache>
            </c:numRef>
          </c:val>
        </c:ser>
        <c:dLbls>
          <c:showLegendKey val="0"/>
          <c:showVal val="0"/>
          <c:showCatName val="0"/>
          <c:showSerName val="0"/>
          <c:showPercent val="0"/>
          <c:showBubbleSize val="0"/>
        </c:dLbls>
        <c:gapWidth val="150"/>
        <c:axId val="119400704"/>
        <c:axId val="123666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83.69</c:v>
                </c:pt>
                <c:pt idx="1">
                  <c:v>83.76</c:v>
                </c:pt>
                <c:pt idx="2">
                  <c:v>84.12</c:v>
                </c:pt>
                <c:pt idx="3">
                  <c:v>84.41</c:v>
                </c:pt>
                <c:pt idx="4">
                  <c:v>84.2</c:v>
                </c:pt>
              </c:numCache>
            </c:numRef>
          </c:val>
          <c:smooth val="0"/>
        </c:ser>
        <c:dLbls>
          <c:showLegendKey val="0"/>
          <c:showVal val="0"/>
          <c:showCatName val="0"/>
          <c:showSerName val="0"/>
          <c:showPercent val="0"/>
          <c:showBubbleSize val="0"/>
        </c:dLbls>
        <c:marker val="1"/>
        <c:smooth val="0"/>
        <c:axId val="119400704"/>
        <c:axId val="123666816"/>
      </c:lineChart>
      <c:dateAx>
        <c:axId val="119400704"/>
        <c:scaling>
          <c:orientation val="minMax"/>
        </c:scaling>
        <c:delete val="1"/>
        <c:axPos val="b"/>
        <c:numFmt formatCode="ge" sourceLinked="1"/>
        <c:majorTickMark val="none"/>
        <c:minorTickMark val="none"/>
        <c:tickLblPos val="none"/>
        <c:crossAx val="123666816"/>
        <c:crosses val="autoZero"/>
        <c:auto val="1"/>
        <c:lblOffset val="100"/>
        <c:baseTimeUnit val="years"/>
      </c:dateAx>
      <c:valAx>
        <c:axId val="123666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400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66"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栃木県　矢板市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Cc2</v>
      </c>
      <c r="X8" s="70"/>
      <c r="Y8" s="70"/>
      <c r="Z8" s="70"/>
      <c r="AA8" s="70"/>
      <c r="AB8" s="70"/>
      <c r="AC8" s="70"/>
      <c r="AD8" s="3"/>
      <c r="AE8" s="3"/>
      <c r="AF8" s="3"/>
      <c r="AG8" s="3"/>
      <c r="AH8" s="3"/>
      <c r="AI8" s="3"/>
      <c r="AJ8" s="3"/>
      <c r="AK8" s="3"/>
      <c r="AL8" s="64">
        <f>データ!R6</f>
        <v>34114</v>
      </c>
      <c r="AM8" s="64"/>
      <c r="AN8" s="64"/>
      <c r="AO8" s="64"/>
      <c r="AP8" s="64"/>
      <c r="AQ8" s="64"/>
      <c r="AR8" s="64"/>
      <c r="AS8" s="64"/>
      <c r="AT8" s="63">
        <f>データ!S6</f>
        <v>170.46</v>
      </c>
      <c r="AU8" s="63"/>
      <c r="AV8" s="63"/>
      <c r="AW8" s="63"/>
      <c r="AX8" s="63"/>
      <c r="AY8" s="63"/>
      <c r="AZ8" s="63"/>
      <c r="BA8" s="63"/>
      <c r="BB8" s="63">
        <f>データ!T6</f>
        <v>200.13</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29.26</v>
      </c>
      <c r="Q10" s="63"/>
      <c r="R10" s="63"/>
      <c r="S10" s="63"/>
      <c r="T10" s="63"/>
      <c r="U10" s="63"/>
      <c r="V10" s="63"/>
      <c r="W10" s="63">
        <f>データ!P6</f>
        <v>71.67</v>
      </c>
      <c r="X10" s="63"/>
      <c r="Y10" s="63"/>
      <c r="Z10" s="63"/>
      <c r="AA10" s="63"/>
      <c r="AB10" s="63"/>
      <c r="AC10" s="63"/>
      <c r="AD10" s="64">
        <f>データ!Q6</f>
        <v>2700</v>
      </c>
      <c r="AE10" s="64"/>
      <c r="AF10" s="64"/>
      <c r="AG10" s="64"/>
      <c r="AH10" s="64"/>
      <c r="AI10" s="64"/>
      <c r="AJ10" s="64"/>
      <c r="AK10" s="2"/>
      <c r="AL10" s="64">
        <f>データ!U6</f>
        <v>9963</v>
      </c>
      <c r="AM10" s="64"/>
      <c r="AN10" s="64"/>
      <c r="AO10" s="64"/>
      <c r="AP10" s="64"/>
      <c r="AQ10" s="64"/>
      <c r="AR10" s="64"/>
      <c r="AS10" s="64"/>
      <c r="AT10" s="63">
        <f>データ!V6</f>
        <v>3.72</v>
      </c>
      <c r="AU10" s="63"/>
      <c r="AV10" s="63"/>
      <c r="AW10" s="63"/>
      <c r="AX10" s="63"/>
      <c r="AY10" s="63"/>
      <c r="AZ10" s="63"/>
      <c r="BA10" s="63"/>
      <c r="BB10" s="63">
        <f>データ!W6</f>
        <v>2678.23</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1" t="s">
        <v>109</v>
      </c>
      <c r="BM16" s="82"/>
      <c r="BN16" s="82"/>
      <c r="BO16" s="82"/>
      <c r="BP16" s="82"/>
      <c r="BQ16" s="82"/>
      <c r="BR16" s="82"/>
      <c r="BS16" s="82"/>
      <c r="BT16" s="82"/>
      <c r="BU16" s="82"/>
      <c r="BV16" s="82"/>
      <c r="BW16" s="82"/>
      <c r="BX16" s="82"/>
      <c r="BY16" s="82"/>
      <c r="BZ16" s="83"/>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1"/>
      <c r="BM17" s="82"/>
      <c r="BN17" s="82"/>
      <c r="BO17" s="82"/>
      <c r="BP17" s="82"/>
      <c r="BQ17" s="82"/>
      <c r="BR17" s="82"/>
      <c r="BS17" s="82"/>
      <c r="BT17" s="82"/>
      <c r="BU17" s="82"/>
      <c r="BV17" s="82"/>
      <c r="BW17" s="82"/>
      <c r="BX17" s="82"/>
      <c r="BY17" s="82"/>
      <c r="BZ17" s="83"/>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1"/>
      <c r="BM18" s="82"/>
      <c r="BN18" s="82"/>
      <c r="BO18" s="82"/>
      <c r="BP18" s="82"/>
      <c r="BQ18" s="82"/>
      <c r="BR18" s="82"/>
      <c r="BS18" s="82"/>
      <c r="BT18" s="82"/>
      <c r="BU18" s="82"/>
      <c r="BV18" s="82"/>
      <c r="BW18" s="82"/>
      <c r="BX18" s="82"/>
      <c r="BY18" s="82"/>
      <c r="BZ18" s="83"/>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1"/>
      <c r="BM19" s="82"/>
      <c r="BN19" s="82"/>
      <c r="BO19" s="82"/>
      <c r="BP19" s="82"/>
      <c r="BQ19" s="82"/>
      <c r="BR19" s="82"/>
      <c r="BS19" s="82"/>
      <c r="BT19" s="82"/>
      <c r="BU19" s="82"/>
      <c r="BV19" s="82"/>
      <c r="BW19" s="82"/>
      <c r="BX19" s="82"/>
      <c r="BY19" s="82"/>
      <c r="BZ19" s="83"/>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1"/>
      <c r="BM20" s="82"/>
      <c r="BN20" s="82"/>
      <c r="BO20" s="82"/>
      <c r="BP20" s="82"/>
      <c r="BQ20" s="82"/>
      <c r="BR20" s="82"/>
      <c r="BS20" s="82"/>
      <c r="BT20" s="82"/>
      <c r="BU20" s="82"/>
      <c r="BV20" s="82"/>
      <c r="BW20" s="82"/>
      <c r="BX20" s="82"/>
      <c r="BY20" s="82"/>
      <c r="BZ20" s="83"/>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1"/>
      <c r="BM21" s="82"/>
      <c r="BN21" s="82"/>
      <c r="BO21" s="82"/>
      <c r="BP21" s="82"/>
      <c r="BQ21" s="82"/>
      <c r="BR21" s="82"/>
      <c r="BS21" s="82"/>
      <c r="BT21" s="82"/>
      <c r="BU21" s="82"/>
      <c r="BV21" s="82"/>
      <c r="BW21" s="82"/>
      <c r="BX21" s="82"/>
      <c r="BY21" s="82"/>
      <c r="BZ21" s="83"/>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1"/>
      <c r="BM22" s="82"/>
      <c r="BN22" s="82"/>
      <c r="BO22" s="82"/>
      <c r="BP22" s="82"/>
      <c r="BQ22" s="82"/>
      <c r="BR22" s="82"/>
      <c r="BS22" s="82"/>
      <c r="BT22" s="82"/>
      <c r="BU22" s="82"/>
      <c r="BV22" s="82"/>
      <c r="BW22" s="82"/>
      <c r="BX22" s="82"/>
      <c r="BY22" s="82"/>
      <c r="BZ22" s="83"/>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1"/>
      <c r="BM23" s="82"/>
      <c r="BN23" s="82"/>
      <c r="BO23" s="82"/>
      <c r="BP23" s="82"/>
      <c r="BQ23" s="82"/>
      <c r="BR23" s="82"/>
      <c r="BS23" s="82"/>
      <c r="BT23" s="82"/>
      <c r="BU23" s="82"/>
      <c r="BV23" s="82"/>
      <c r="BW23" s="82"/>
      <c r="BX23" s="82"/>
      <c r="BY23" s="82"/>
      <c r="BZ23" s="83"/>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1"/>
      <c r="BM24" s="82"/>
      <c r="BN24" s="82"/>
      <c r="BO24" s="82"/>
      <c r="BP24" s="82"/>
      <c r="BQ24" s="82"/>
      <c r="BR24" s="82"/>
      <c r="BS24" s="82"/>
      <c r="BT24" s="82"/>
      <c r="BU24" s="82"/>
      <c r="BV24" s="82"/>
      <c r="BW24" s="82"/>
      <c r="BX24" s="82"/>
      <c r="BY24" s="82"/>
      <c r="BZ24" s="83"/>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1"/>
      <c r="BM25" s="82"/>
      <c r="BN25" s="82"/>
      <c r="BO25" s="82"/>
      <c r="BP25" s="82"/>
      <c r="BQ25" s="82"/>
      <c r="BR25" s="82"/>
      <c r="BS25" s="82"/>
      <c r="BT25" s="82"/>
      <c r="BU25" s="82"/>
      <c r="BV25" s="82"/>
      <c r="BW25" s="82"/>
      <c r="BX25" s="82"/>
      <c r="BY25" s="82"/>
      <c r="BZ25" s="83"/>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1"/>
      <c r="BM26" s="82"/>
      <c r="BN26" s="82"/>
      <c r="BO26" s="82"/>
      <c r="BP26" s="82"/>
      <c r="BQ26" s="82"/>
      <c r="BR26" s="82"/>
      <c r="BS26" s="82"/>
      <c r="BT26" s="82"/>
      <c r="BU26" s="82"/>
      <c r="BV26" s="82"/>
      <c r="BW26" s="82"/>
      <c r="BX26" s="82"/>
      <c r="BY26" s="82"/>
      <c r="BZ26" s="83"/>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1"/>
      <c r="BM27" s="82"/>
      <c r="BN27" s="82"/>
      <c r="BO27" s="82"/>
      <c r="BP27" s="82"/>
      <c r="BQ27" s="82"/>
      <c r="BR27" s="82"/>
      <c r="BS27" s="82"/>
      <c r="BT27" s="82"/>
      <c r="BU27" s="82"/>
      <c r="BV27" s="82"/>
      <c r="BW27" s="82"/>
      <c r="BX27" s="82"/>
      <c r="BY27" s="82"/>
      <c r="BZ27" s="83"/>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1"/>
      <c r="BM28" s="82"/>
      <c r="BN28" s="82"/>
      <c r="BO28" s="82"/>
      <c r="BP28" s="82"/>
      <c r="BQ28" s="82"/>
      <c r="BR28" s="82"/>
      <c r="BS28" s="82"/>
      <c r="BT28" s="82"/>
      <c r="BU28" s="82"/>
      <c r="BV28" s="82"/>
      <c r="BW28" s="82"/>
      <c r="BX28" s="82"/>
      <c r="BY28" s="82"/>
      <c r="BZ28" s="83"/>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1"/>
      <c r="BM29" s="82"/>
      <c r="BN29" s="82"/>
      <c r="BO29" s="82"/>
      <c r="BP29" s="82"/>
      <c r="BQ29" s="82"/>
      <c r="BR29" s="82"/>
      <c r="BS29" s="82"/>
      <c r="BT29" s="82"/>
      <c r="BU29" s="82"/>
      <c r="BV29" s="82"/>
      <c r="BW29" s="82"/>
      <c r="BX29" s="82"/>
      <c r="BY29" s="82"/>
      <c r="BZ29" s="83"/>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1"/>
      <c r="BM30" s="82"/>
      <c r="BN30" s="82"/>
      <c r="BO30" s="82"/>
      <c r="BP30" s="82"/>
      <c r="BQ30" s="82"/>
      <c r="BR30" s="82"/>
      <c r="BS30" s="82"/>
      <c r="BT30" s="82"/>
      <c r="BU30" s="82"/>
      <c r="BV30" s="82"/>
      <c r="BW30" s="82"/>
      <c r="BX30" s="82"/>
      <c r="BY30" s="82"/>
      <c r="BZ30" s="83"/>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1"/>
      <c r="BM31" s="82"/>
      <c r="BN31" s="82"/>
      <c r="BO31" s="82"/>
      <c r="BP31" s="82"/>
      <c r="BQ31" s="82"/>
      <c r="BR31" s="82"/>
      <c r="BS31" s="82"/>
      <c r="BT31" s="82"/>
      <c r="BU31" s="82"/>
      <c r="BV31" s="82"/>
      <c r="BW31" s="82"/>
      <c r="BX31" s="82"/>
      <c r="BY31" s="82"/>
      <c r="BZ31" s="83"/>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1"/>
      <c r="BM32" s="82"/>
      <c r="BN32" s="82"/>
      <c r="BO32" s="82"/>
      <c r="BP32" s="82"/>
      <c r="BQ32" s="82"/>
      <c r="BR32" s="82"/>
      <c r="BS32" s="82"/>
      <c r="BT32" s="82"/>
      <c r="BU32" s="82"/>
      <c r="BV32" s="82"/>
      <c r="BW32" s="82"/>
      <c r="BX32" s="82"/>
      <c r="BY32" s="82"/>
      <c r="BZ32" s="83"/>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1"/>
      <c r="BM33" s="82"/>
      <c r="BN33" s="82"/>
      <c r="BO33" s="82"/>
      <c r="BP33" s="82"/>
      <c r="BQ33" s="82"/>
      <c r="BR33" s="82"/>
      <c r="BS33" s="82"/>
      <c r="BT33" s="82"/>
      <c r="BU33" s="82"/>
      <c r="BV33" s="82"/>
      <c r="BW33" s="82"/>
      <c r="BX33" s="82"/>
      <c r="BY33" s="82"/>
      <c r="BZ33" s="83"/>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81"/>
      <c r="BM34" s="82"/>
      <c r="BN34" s="82"/>
      <c r="BO34" s="82"/>
      <c r="BP34" s="82"/>
      <c r="BQ34" s="82"/>
      <c r="BR34" s="82"/>
      <c r="BS34" s="82"/>
      <c r="BT34" s="82"/>
      <c r="BU34" s="82"/>
      <c r="BV34" s="82"/>
      <c r="BW34" s="82"/>
      <c r="BX34" s="82"/>
      <c r="BY34" s="82"/>
      <c r="BZ34" s="83"/>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81"/>
      <c r="BM35" s="82"/>
      <c r="BN35" s="82"/>
      <c r="BO35" s="82"/>
      <c r="BP35" s="82"/>
      <c r="BQ35" s="82"/>
      <c r="BR35" s="82"/>
      <c r="BS35" s="82"/>
      <c r="BT35" s="82"/>
      <c r="BU35" s="82"/>
      <c r="BV35" s="82"/>
      <c r="BW35" s="82"/>
      <c r="BX35" s="82"/>
      <c r="BY35" s="82"/>
      <c r="BZ35" s="83"/>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1"/>
      <c r="BM36" s="82"/>
      <c r="BN36" s="82"/>
      <c r="BO36" s="82"/>
      <c r="BP36" s="82"/>
      <c r="BQ36" s="82"/>
      <c r="BR36" s="82"/>
      <c r="BS36" s="82"/>
      <c r="BT36" s="82"/>
      <c r="BU36" s="82"/>
      <c r="BV36" s="82"/>
      <c r="BW36" s="82"/>
      <c r="BX36" s="82"/>
      <c r="BY36" s="82"/>
      <c r="BZ36" s="83"/>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1"/>
      <c r="BM37" s="82"/>
      <c r="BN37" s="82"/>
      <c r="BO37" s="82"/>
      <c r="BP37" s="82"/>
      <c r="BQ37" s="82"/>
      <c r="BR37" s="82"/>
      <c r="BS37" s="82"/>
      <c r="BT37" s="82"/>
      <c r="BU37" s="82"/>
      <c r="BV37" s="82"/>
      <c r="BW37" s="82"/>
      <c r="BX37" s="82"/>
      <c r="BY37" s="82"/>
      <c r="BZ37" s="83"/>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1"/>
      <c r="BM38" s="82"/>
      <c r="BN38" s="82"/>
      <c r="BO38" s="82"/>
      <c r="BP38" s="82"/>
      <c r="BQ38" s="82"/>
      <c r="BR38" s="82"/>
      <c r="BS38" s="82"/>
      <c r="BT38" s="82"/>
      <c r="BU38" s="82"/>
      <c r="BV38" s="82"/>
      <c r="BW38" s="82"/>
      <c r="BX38" s="82"/>
      <c r="BY38" s="82"/>
      <c r="BZ38" s="83"/>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1"/>
      <c r="BM39" s="82"/>
      <c r="BN39" s="82"/>
      <c r="BO39" s="82"/>
      <c r="BP39" s="82"/>
      <c r="BQ39" s="82"/>
      <c r="BR39" s="82"/>
      <c r="BS39" s="82"/>
      <c r="BT39" s="82"/>
      <c r="BU39" s="82"/>
      <c r="BV39" s="82"/>
      <c r="BW39" s="82"/>
      <c r="BX39" s="82"/>
      <c r="BY39" s="82"/>
      <c r="BZ39" s="83"/>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1"/>
      <c r="BM40" s="82"/>
      <c r="BN40" s="82"/>
      <c r="BO40" s="82"/>
      <c r="BP40" s="82"/>
      <c r="BQ40" s="82"/>
      <c r="BR40" s="82"/>
      <c r="BS40" s="82"/>
      <c r="BT40" s="82"/>
      <c r="BU40" s="82"/>
      <c r="BV40" s="82"/>
      <c r="BW40" s="82"/>
      <c r="BX40" s="82"/>
      <c r="BY40" s="82"/>
      <c r="BZ40" s="83"/>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1"/>
      <c r="BM41" s="82"/>
      <c r="BN41" s="82"/>
      <c r="BO41" s="82"/>
      <c r="BP41" s="82"/>
      <c r="BQ41" s="82"/>
      <c r="BR41" s="82"/>
      <c r="BS41" s="82"/>
      <c r="BT41" s="82"/>
      <c r="BU41" s="82"/>
      <c r="BV41" s="82"/>
      <c r="BW41" s="82"/>
      <c r="BX41" s="82"/>
      <c r="BY41" s="82"/>
      <c r="BZ41" s="83"/>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1"/>
      <c r="BM42" s="82"/>
      <c r="BN42" s="82"/>
      <c r="BO42" s="82"/>
      <c r="BP42" s="82"/>
      <c r="BQ42" s="82"/>
      <c r="BR42" s="82"/>
      <c r="BS42" s="82"/>
      <c r="BT42" s="82"/>
      <c r="BU42" s="82"/>
      <c r="BV42" s="82"/>
      <c r="BW42" s="82"/>
      <c r="BX42" s="82"/>
      <c r="BY42" s="82"/>
      <c r="BZ42" s="83"/>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1"/>
      <c r="BM43" s="82"/>
      <c r="BN43" s="82"/>
      <c r="BO43" s="82"/>
      <c r="BP43" s="82"/>
      <c r="BQ43" s="82"/>
      <c r="BR43" s="82"/>
      <c r="BS43" s="82"/>
      <c r="BT43" s="82"/>
      <c r="BU43" s="82"/>
      <c r="BV43" s="82"/>
      <c r="BW43" s="82"/>
      <c r="BX43" s="82"/>
      <c r="BY43" s="82"/>
      <c r="BZ43" s="83"/>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4"/>
      <c r="BM44" s="85"/>
      <c r="BN44" s="85"/>
      <c r="BO44" s="85"/>
      <c r="BP44" s="85"/>
      <c r="BQ44" s="85"/>
      <c r="BR44" s="85"/>
      <c r="BS44" s="85"/>
      <c r="BT44" s="85"/>
      <c r="BU44" s="85"/>
      <c r="BV44" s="85"/>
      <c r="BW44" s="85"/>
      <c r="BX44" s="85"/>
      <c r="BY44" s="85"/>
      <c r="BZ44" s="86"/>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107</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108</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35</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53</v>
      </c>
      <c r="B4" s="28"/>
      <c r="C4" s="28"/>
      <c r="D4" s="28"/>
      <c r="E4" s="28"/>
      <c r="F4" s="28"/>
      <c r="G4" s="28"/>
      <c r="H4" s="77"/>
      <c r="I4" s="78"/>
      <c r="J4" s="78"/>
      <c r="K4" s="78"/>
      <c r="L4" s="78"/>
      <c r="M4" s="78"/>
      <c r="N4" s="78"/>
      <c r="O4" s="78"/>
      <c r="P4" s="78"/>
      <c r="Q4" s="78"/>
      <c r="R4" s="78"/>
      <c r="S4" s="78"/>
      <c r="T4" s="78"/>
      <c r="U4" s="78"/>
      <c r="V4" s="78"/>
      <c r="W4" s="79"/>
      <c r="X4" s="73" t="s">
        <v>54</v>
      </c>
      <c r="Y4" s="73"/>
      <c r="Z4" s="73"/>
      <c r="AA4" s="73"/>
      <c r="AB4" s="73"/>
      <c r="AC4" s="73"/>
      <c r="AD4" s="73"/>
      <c r="AE4" s="73"/>
      <c r="AF4" s="73"/>
      <c r="AG4" s="73"/>
      <c r="AH4" s="73"/>
      <c r="AI4" s="73" t="s">
        <v>55</v>
      </c>
      <c r="AJ4" s="73"/>
      <c r="AK4" s="73"/>
      <c r="AL4" s="73"/>
      <c r="AM4" s="73"/>
      <c r="AN4" s="73"/>
      <c r="AO4" s="73"/>
      <c r="AP4" s="73"/>
      <c r="AQ4" s="73"/>
      <c r="AR4" s="73"/>
      <c r="AS4" s="73"/>
      <c r="AT4" s="73" t="s">
        <v>56</v>
      </c>
      <c r="AU4" s="73"/>
      <c r="AV4" s="73"/>
      <c r="AW4" s="73"/>
      <c r="AX4" s="73"/>
      <c r="AY4" s="73"/>
      <c r="AZ4" s="73"/>
      <c r="BA4" s="73"/>
      <c r="BB4" s="73"/>
      <c r="BC4" s="73"/>
      <c r="BD4" s="73"/>
      <c r="BE4" s="73" t="s">
        <v>57</v>
      </c>
      <c r="BF4" s="73"/>
      <c r="BG4" s="73"/>
      <c r="BH4" s="73"/>
      <c r="BI4" s="73"/>
      <c r="BJ4" s="73"/>
      <c r="BK4" s="73"/>
      <c r="BL4" s="73"/>
      <c r="BM4" s="73"/>
      <c r="BN4" s="73"/>
      <c r="BO4" s="73"/>
      <c r="BP4" s="73" t="s">
        <v>58</v>
      </c>
      <c r="BQ4" s="73"/>
      <c r="BR4" s="73"/>
      <c r="BS4" s="73"/>
      <c r="BT4" s="73"/>
      <c r="BU4" s="73"/>
      <c r="BV4" s="73"/>
      <c r="BW4" s="73"/>
      <c r="BX4" s="73"/>
      <c r="BY4" s="73"/>
      <c r="BZ4" s="73"/>
      <c r="CA4" s="73" t="s">
        <v>59</v>
      </c>
      <c r="CB4" s="73"/>
      <c r="CC4" s="73"/>
      <c r="CD4" s="73"/>
      <c r="CE4" s="73"/>
      <c r="CF4" s="73"/>
      <c r="CG4" s="73"/>
      <c r="CH4" s="73"/>
      <c r="CI4" s="73"/>
      <c r="CJ4" s="73"/>
      <c r="CK4" s="73"/>
      <c r="CL4" s="73" t="s">
        <v>60</v>
      </c>
      <c r="CM4" s="73"/>
      <c r="CN4" s="73"/>
      <c r="CO4" s="73"/>
      <c r="CP4" s="73"/>
      <c r="CQ4" s="73"/>
      <c r="CR4" s="73"/>
      <c r="CS4" s="73"/>
      <c r="CT4" s="73"/>
      <c r="CU4" s="73"/>
      <c r="CV4" s="73"/>
      <c r="CW4" s="73" t="s">
        <v>61</v>
      </c>
      <c r="CX4" s="73"/>
      <c r="CY4" s="73"/>
      <c r="CZ4" s="73"/>
      <c r="DA4" s="73"/>
      <c r="DB4" s="73"/>
      <c r="DC4" s="73"/>
      <c r="DD4" s="73"/>
      <c r="DE4" s="73"/>
      <c r="DF4" s="73"/>
      <c r="DG4" s="73"/>
      <c r="DH4" s="73" t="s">
        <v>62</v>
      </c>
      <c r="DI4" s="73"/>
      <c r="DJ4" s="73"/>
      <c r="DK4" s="73"/>
      <c r="DL4" s="73"/>
      <c r="DM4" s="73"/>
      <c r="DN4" s="73"/>
      <c r="DO4" s="73"/>
      <c r="DP4" s="73"/>
      <c r="DQ4" s="73"/>
      <c r="DR4" s="73"/>
      <c r="DS4" s="73" t="s">
        <v>63</v>
      </c>
      <c r="DT4" s="73"/>
      <c r="DU4" s="73"/>
      <c r="DV4" s="73"/>
      <c r="DW4" s="73"/>
      <c r="DX4" s="73"/>
      <c r="DY4" s="73"/>
      <c r="DZ4" s="73"/>
      <c r="EA4" s="73"/>
      <c r="EB4" s="73"/>
      <c r="EC4" s="73"/>
      <c r="ED4" s="73" t="s">
        <v>64</v>
      </c>
      <c r="EE4" s="73"/>
      <c r="EF4" s="73"/>
      <c r="EG4" s="73"/>
      <c r="EH4" s="73"/>
      <c r="EI4" s="73"/>
      <c r="EJ4" s="73"/>
      <c r="EK4" s="73"/>
      <c r="EL4" s="73"/>
      <c r="EM4" s="73"/>
      <c r="EN4" s="73"/>
    </row>
    <row r="5" spans="1:144">
      <c r="A5" s="26" t="s">
        <v>65</v>
      </c>
      <c r="B5" s="29"/>
      <c r="C5" s="29"/>
      <c r="D5" s="29"/>
      <c r="E5" s="29"/>
      <c r="F5" s="29"/>
      <c r="G5" s="29"/>
      <c r="H5" s="30" t="s">
        <v>66</v>
      </c>
      <c r="I5" s="30" t="s">
        <v>67</v>
      </c>
      <c r="J5" s="30" t="s">
        <v>68</v>
      </c>
      <c r="K5" s="30" t="s">
        <v>69</v>
      </c>
      <c r="L5" s="30" t="s">
        <v>70</v>
      </c>
      <c r="M5" s="30" t="s">
        <v>71</v>
      </c>
      <c r="N5" s="30" t="s">
        <v>72</v>
      </c>
      <c r="O5" s="30" t="s">
        <v>73</v>
      </c>
      <c r="P5" s="30" t="s">
        <v>74</v>
      </c>
      <c r="Q5" s="30" t="s">
        <v>75</v>
      </c>
      <c r="R5" s="30" t="s">
        <v>76</v>
      </c>
      <c r="S5" s="30" t="s">
        <v>77</v>
      </c>
      <c r="T5" s="30" t="s">
        <v>78</v>
      </c>
      <c r="U5" s="30" t="s">
        <v>79</v>
      </c>
      <c r="V5" s="30" t="s">
        <v>80</v>
      </c>
      <c r="W5" s="30" t="s">
        <v>81</v>
      </c>
      <c r="X5" s="30" t="s">
        <v>82</v>
      </c>
      <c r="Y5" s="30" t="s">
        <v>83</v>
      </c>
      <c r="Z5" s="30" t="s">
        <v>84</v>
      </c>
      <c r="AA5" s="30" t="s">
        <v>85</v>
      </c>
      <c r="AB5" s="30" t="s">
        <v>86</v>
      </c>
      <c r="AC5" s="30" t="s">
        <v>87</v>
      </c>
      <c r="AD5" s="30" t="s">
        <v>88</v>
      </c>
      <c r="AE5" s="30" t="s">
        <v>89</v>
      </c>
      <c r="AF5" s="30" t="s">
        <v>90</v>
      </c>
      <c r="AG5" s="30" t="s">
        <v>91</v>
      </c>
      <c r="AH5" s="30" t="s">
        <v>92</v>
      </c>
      <c r="AI5" s="30" t="s">
        <v>82</v>
      </c>
      <c r="AJ5" s="30" t="s">
        <v>83</v>
      </c>
      <c r="AK5" s="30" t="s">
        <v>84</v>
      </c>
      <c r="AL5" s="30" t="s">
        <v>85</v>
      </c>
      <c r="AM5" s="30" t="s">
        <v>86</v>
      </c>
      <c r="AN5" s="30" t="s">
        <v>87</v>
      </c>
      <c r="AO5" s="30" t="s">
        <v>88</v>
      </c>
      <c r="AP5" s="30" t="s">
        <v>89</v>
      </c>
      <c r="AQ5" s="30" t="s">
        <v>90</v>
      </c>
      <c r="AR5" s="30" t="s">
        <v>91</v>
      </c>
      <c r="AS5" s="30" t="s">
        <v>93</v>
      </c>
      <c r="AT5" s="30" t="s">
        <v>82</v>
      </c>
      <c r="AU5" s="30" t="s">
        <v>83</v>
      </c>
      <c r="AV5" s="30" t="s">
        <v>84</v>
      </c>
      <c r="AW5" s="30" t="s">
        <v>85</v>
      </c>
      <c r="AX5" s="30" t="s">
        <v>86</v>
      </c>
      <c r="AY5" s="30" t="s">
        <v>87</v>
      </c>
      <c r="AZ5" s="30" t="s">
        <v>88</v>
      </c>
      <c r="BA5" s="30" t="s">
        <v>89</v>
      </c>
      <c r="BB5" s="30" t="s">
        <v>90</v>
      </c>
      <c r="BC5" s="30" t="s">
        <v>91</v>
      </c>
      <c r="BD5" s="30" t="s">
        <v>93</v>
      </c>
      <c r="BE5" s="30" t="s">
        <v>82</v>
      </c>
      <c r="BF5" s="30" t="s">
        <v>83</v>
      </c>
      <c r="BG5" s="30" t="s">
        <v>84</v>
      </c>
      <c r="BH5" s="30" t="s">
        <v>85</v>
      </c>
      <c r="BI5" s="30" t="s">
        <v>86</v>
      </c>
      <c r="BJ5" s="30" t="s">
        <v>87</v>
      </c>
      <c r="BK5" s="30" t="s">
        <v>88</v>
      </c>
      <c r="BL5" s="30" t="s">
        <v>89</v>
      </c>
      <c r="BM5" s="30" t="s">
        <v>90</v>
      </c>
      <c r="BN5" s="30" t="s">
        <v>91</v>
      </c>
      <c r="BO5" s="30" t="s">
        <v>93</v>
      </c>
      <c r="BP5" s="30" t="s">
        <v>82</v>
      </c>
      <c r="BQ5" s="30" t="s">
        <v>83</v>
      </c>
      <c r="BR5" s="30" t="s">
        <v>84</v>
      </c>
      <c r="BS5" s="30" t="s">
        <v>85</v>
      </c>
      <c r="BT5" s="30" t="s">
        <v>86</v>
      </c>
      <c r="BU5" s="30" t="s">
        <v>87</v>
      </c>
      <c r="BV5" s="30" t="s">
        <v>88</v>
      </c>
      <c r="BW5" s="30" t="s">
        <v>89</v>
      </c>
      <c r="BX5" s="30" t="s">
        <v>90</v>
      </c>
      <c r="BY5" s="30" t="s">
        <v>91</v>
      </c>
      <c r="BZ5" s="30" t="s">
        <v>93</v>
      </c>
      <c r="CA5" s="30" t="s">
        <v>82</v>
      </c>
      <c r="CB5" s="30" t="s">
        <v>83</v>
      </c>
      <c r="CC5" s="30" t="s">
        <v>84</v>
      </c>
      <c r="CD5" s="30" t="s">
        <v>85</v>
      </c>
      <c r="CE5" s="30" t="s">
        <v>86</v>
      </c>
      <c r="CF5" s="30" t="s">
        <v>87</v>
      </c>
      <c r="CG5" s="30" t="s">
        <v>88</v>
      </c>
      <c r="CH5" s="30" t="s">
        <v>89</v>
      </c>
      <c r="CI5" s="30" t="s">
        <v>90</v>
      </c>
      <c r="CJ5" s="30" t="s">
        <v>91</v>
      </c>
      <c r="CK5" s="30" t="s">
        <v>93</v>
      </c>
      <c r="CL5" s="30" t="s">
        <v>82</v>
      </c>
      <c r="CM5" s="30" t="s">
        <v>83</v>
      </c>
      <c r="CN5" s="30" t="s">
        <v>84</v>
      </c>
      <c r="CO5" s="30" t="s">
        <v>85</v>
      </c>
      <c r="CP5" s="30" t="s">
        <v>86</v>
      </c>
      <c r="CQ5" s="30" t="s">
        <v>87</v>
      </c>
      <c r="CR5" s="30" t="s">
        <v>88</v>
      </c>
      <c r="CS5" s="30" t="s">
        <v>89</v>
      </c>
      <c r="CT5" s="30" t="s">
        <v>90</v>
      </c>
      <c r="CU5" s="30" t="s">
        <v>91</v>
      </c>
      <c r="CV5" s="30" t="s">
        <v>93</v>
      </c>
      <c r="CW5" s="30" t="s">
        <v>82</v>
      </c>
      <c r="CX5" s="30" t="s">
        <v>83</v>
      </c>
      <c r="CY5" s="30" t="s">
        <v>84</v>
      </c>
      <c r="CZ5" s="30" t="s">
        <v>85</v>
      </c>
      <c r="DA5" s="30" t="s">
        <v>86</v>
      </c>
      <c r="DB5" s="30" t="s">
        <v>87</v>
      </c>
      <c r="DC5" s="30" t="s">
        <v>88</v>
      </c>
      <c r="DD5" s="30" t="s">
        <v>89</v>
      </c>
      <c r="DE5" s="30" t="s">
        <v>90</v>
      </c>
      <c r="DF5" s="30" t="s">
        <v>91</v>
      </c>
      <c r="DG5" s="30" t="s">
        <v>93</v>
      </c>
      <c r="DH5" s="30" t="s">
        <v>82</v>
      </c>
      <c r="DI5" s="30" t="s">
        <v>83</v>
      </c>
      <c r="DJ5" s="30" t="s">
        <v>84</v>
      </c>
      <c r="DK5" s="30" t="s">
        <v>85</v>
      </c>
      <c r="DL5" s="30" t="s">
        <v>86</v>
      </c>
      <c r="DM5" s="30" t="s">
        <v>87</v>
      </c>
      <c r="DN5" s="30" t="s">
        <v>88</v>
      </c>
      <c r="DO5" s="30" t="s">
        <v>89</v>
      </c>
      <c r="DP5" s="30" t="s">
        <v>90</v>
      </c>
      <c r="DQ5" s="30" t="s">
        <v>91</v>
      </c>
      <c r="DR5" s="30" t="s">
        <v>93</v>
      </c>
      <c r="DS5" s="30" t="s">
        <v>82</v>
      </c>
      <c r="DT5" s="30" t="s">
        <v>83</v>
      </c>
      <c r="DU5" s="30" t="s">
        <v>84</v>
      </c>
      <c r="DV5" s="30" t="s">
        <v>85</v>
      </c>
      <c r="DW5" s="30" t="s">
        <v>86</v>
      </c>
      <c r="DX5" s="30" t="s">
        <v>87</v>
      </c>
      <c r="DY5" s="30" t="s">
        <v>88</v>
      </c>
      <c r="DZ5" s="30" t="s">
        <v>89</v>
      </c>
      <c r="EA5" s="30" t="s">
        <v>90</v>
      </c>
      <c r="EB5" s="30" t="s">
        <v>91</v>
      </c>
      <c r="EC5" s="30" t="s">
        <v>93</v>
      </c>
      <c r="ED5" s="30" t="s">
        <v>82</v>
      </c>
      <c r="EE5" s="30" t="s">
        <v>83</v>
      </c>
      <c r="EF5" s="30" t="s">
        <v>84</v>
      </c>
      <c r="EG5" s="30" t="s">
        <v>85</v>
      </c>
      <c r="EH5" s="30" t="s">
        <v>86</v>
      </c>
      <c r="EI5" s="30" t="s">
        <v>87</v>
      </c>
      <c r="EJ5" s="30" t="s">
        <v>88</v>
      </c>
      <c r="EK5" s="30" t="s">
        <v>89</v>
      </c>
      <c r="EL5" s="30" t="s">
        <v>90</v>
      </c>
      <c r="EM5" s="30" t="s">
        <v>91</v>
      </c>
      <c r="EN5" s="30" t="s">
        <v>93</v>
      </c>
    </row>
    <row r="6" spans="1:144" s="34" customFormat="1">
      <c r="A6" s="26" t="s">
        <v>94</v>
      </c>
      <c r="B6" s="31">
        <f>B7</f>
        <v>2014</v>
      </c>
      <c r="C6" s="31">
        <f t="shared" ref="C6:W6" si="3">C7</f>
        <v>92118</v>
      </c>
      <c r="D6" s="31">
        <f t="shared" si="3"/>
        <v>47</v>
      </c>
      <c r="E6" s="31">
        <f t="shared" si="3"/>
        <v>17</v>
      </c>
      <c r="F6" s="31">
        <f t="shared" si="3"/>
        <v>1</v>
      </c>
      <c r="G6" s="31">
        <f t="shared" si="3"/>
        <v>0</v>
      </c>
      <c r="H6" s="31" t="str">
        <f t="shared" si="3"/>
        <v>栃木県　矢板市</v>
      </c>
      <c r="I6" s="31" t="str">
        <f t="shared" si="3"/>
        <v>法非適用</v>
      </c>
      <c r="J6" s="31" t="str">
        <f t="shared" si="3"/>
        <v>下水道事業</v>
      </c>
      <c r="K6" s="31" t="str">
        <f t="shared" si="3"/>
        <v>公共下水道</v>
      </c>
      <c r="L6" s="31" t="str">
        <f t="shared" si="3"/>
        <v>Cc2</v>
      </c>
      <c r="M6" s="32" t="str">
        <f t="shared" si="3"/>
        <v>-</v>
      </c>
      <c r="N6" s="32" t="str">
        <f t="shared" si="3"/>
        <v>該当数値なし</v>
      </c>
      <c r="O6" s="32">
        <f t="shared" si="3"/>
        <v>29.26</v>
      </c>
      <c r="P6" s="32">
        <f t="shared" si="3"/>
        <v>71.67</v>
      </c>
      <c r="Q6" s="32">
        <f t="shared" si="3"/>
        <v>2700</v>
      </c>
      <c r="R6" s="32">
        <f t="shared" si="3"/>
        <v>34114</v>
      </c>
      <c r="S6" s="32">
        <f t="shared" si="3"/>
        <v>170.46</v>
      </c>
      <c r="T6" s="32">
        <f t="shared" si="3"/>
        <v>200.13</v>
      </c>
      <c r="U6" s="32">
        <f t="shared" si="3"/>
        <v>9963</v>
      </c>
      <c r="V6" s="32">
        <f t="shared" si="3"/>
        <v>3.72</v>
      </c>
      <c r="W6" s="32">
        <f t="shared" si="3"/>
        <v>2678.23</v>
      </c>
      <c r="X6" s="33">
        <f>IF(X7="",NA(),X7)</f>
        <v>91.24</v>
      </c>
      <c r="Y6" s="33">
        <f t="shared" ref="Y6:AG6" si="4">IF(Y7="",NA(),Y7)</f>
        <v>92.75</v>
      </c>
      <c r="Z6" s="33">
        <f t="shared" si="4"/>
        <v>95.29</v>
      </c>
      <c r="AA6" s="33">
        <f t="shared" si="4"/>
        <v>90.04</v>
      </c>
      <c r="AB6" s="33">
        <f t="shared" si="4"/>
        <v>95.8</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399.91</v>
      </c>
      <c r="BF6" s="33">
        <f t="shared" ref="BF6:BN6" si="7">IF(BF7="",NA(),BF7)</f>
        <v>216.71</v>
      </c>
      <c r="BG6" s="33">
        <f t="shared" si="7"/>
        <v>181.73</v>
      </c>
      <c r="BH6" s="33">
        <f t="shared" si="7"/>
        <v>33.61</v>
      </c>
      <c r="BI6" s="33">
        <f t="shared" si="7"/>
        <v>24.81</v>
      </c>
      <c r="BJ6" s="33">
        <f t="shared" si="7"/>
        <v>1320.98</v>
      </c>
      <c r="BK6" s="33">
        <f t="shared" si="7"/>
        <v>1334.01</v>
      </c>
      <c r="BL6" s="33">
        <f t="shared" si="7"/>
        <v>1273.52</v>
      </c>
      <c r="BM6" s="33">
        <f t="shared" si="7"/>
        <v>1209.95</v>
      </c>
      <c r="BN6" s="33">
        <f t="shared" si="7"/>
        <v>1136.5</v>
      </c>
      <c r="BO6" s="32" t="str">
        <f>IF(BO7="","",IF(BO7="-","【-】","【"&amp;SUBSTITUTE(TEXT(BO7,"#,##0.00"),"-","△")&amp;"】"))</f>
        <v>【776.35】</v>
      </c>
      <c r="BP6" s="33">
        <f>IF(BP7="",NA(),BP7)</f>
        <v>100.25</v>
      </c>
      <c r="BQ6" s="33">
        <f t="shared" ref="BQ6:BY6" si="8">IF(BQ7="",NA(),BQ7)</f>
        <v>99.91</v>
      </c>
      <c r="BR6" s="33">
        <f t="shared" si="8"/>
        <v>100.12</v>
      </c>
      <c r="BS6" s="33">
        <f t="shared" si="8"/>
        <v>99.72</v>
      </c>
      <c r="BT6" s="33">
        <f t="shared" si="8"/>
        <v>107.86</v>
      </c>
      <c r="BU6" s="33">
        <f t="shared" si="8"/>
        <v>68.63</v>
      </c>
      <c r="BV6" s="33">
        <f t="shared" si="8"/>
        <v>67.14</v>
      </c>
      <c r="BW6" s="33">
        <f t="shared" si="8"/>
        <v>67.849999999999994</v>
      </c>
      <c r="BX6" s="33">
        <f t="shared" si="8"/>
        <v>69.48</v>
      </c>
      <c r="BY6" s="33">
        <f t="shared" si="8"/>
        <v>71.650000000000006</v>
      </c>
      <c r="BZ6" s="32" t="str">
        <f>IF(BZ7="","",IF(BZ7="-","【-】","【"&amp;SUBSTITUTE(TEXT(BZ7,"#,##0.00"),"-","△")&amp;"】"))</f>
        <v>【96.57】</v>
      </c>
      <c r="CA6" s="33">
        <f>IF(CA7="",NA(),CA7)</f>
        <v>158</v>
      </c>
      <c r="CB6" s="33">
        <f t="shared" ref="CB6:CJ6" si="9">IF(CB7="",NA(),CB7)</f>
        <v>155</v>
      </c>
      <c r="CC6" s="33">
        <f t="shared" si="9"/>
        <v>158</v>
      </c>
      <c r="CD6" s="33">
        <f t="shared" si="9"/>
        <v>158</v>
      </c>
      <c r="CE6" s="33">
        <f t="shared" si="9"/>
        <v>150</v>
      </c>
      <c r="CF6" s="33">
        <f t="shared" si="9"/>
        <v>222.94</v>
      </c>
      <c r="CG6" s="33">
        <f t="shared" si="9"/>
        <v>224.83</v>
      </c>
      <c r="CH6" s="33">
        <f t="shared" si="9"/>
        <v>224.94</v>
      </c>
      <c r="CI6" s="33">
        <f t="shared" si="9"/>
        <v>220.67</v>
      </c>
      <c r="CJ6" s="33">
        <f t="shared" si="9"/>
        <v>217.82</v>
      </c>
      <c r="CK6" s="32" t="str">
        <f>IF(CK7="","",IF(CK7="-","【-】","【"&amp;SUBSTITUTE(TEXT(CK7,"#,##0.00"),"-","△")&amp;"】"))</f>
        <v>【142.28】</v>
      </c>
      <c r="CL6" s="33">
        <f>IF(CL7="",NA(),CL7)</f>
        <v>38.33</v>
      </c>
      <c r="CM6" s="33">
        <f t="shared" ref="CM6:CU6" si="10">IF(CM7="",NA(),CM7)</f>
        <v>38.17</v>
      </c>
      <c r="CN6" s="33">
        <f t="shared" si="10"/>
        <v>46.95</v>
      </c>
      <c r="CO6" s="33">
        <f t="shared" si="10"/>
        <v>43.54</v>
      </c>
      <c r="CP6" s="33">
        <f t="shared" si="10"/>
        <v>44.36</v>
      </c>
      <c r="CQ6" s="33">
        <f t="shared" si="10"/>
        <v>53.07</v>
      </c>
      <c r="CR6" s="33">
        <f t="shared" si="10"/>
        <v>53.79</v>
      </c>
      <c r="CS6" s="33">
        <f t="shared" si="10"/>
        <v>55.41</v>
      </c>
      <c r="CT6" s="33">
        <f t="shared" si="10"/>
        <v>55.81</v>
      </c>
      <c r="CU6" s="33">
        <f t="shared" si="10"/>
        <v>54.44</v>
      </c>
      <c r="CV6" s="32" t="str">
        <f>IF(CV7="","",IF(CV7="-","【-】","【"&amp;SUBSTITUTE(TEXT(CV7,"#,##0.00"),"-","△")&amp;"】"))</f>
        <v>【60.35】</v>
      </c>
      <c r="CW6" s="33">
        <f>IF(CW7="",NA(),CW7)</f>
        <v>77.47</v>
      </c>
      <c r="CX6" s="33">
        <f t="shared" ref="CX6:DF6" si="11">IF(CX7="",NA(),CX7)</f>
        <v>77.819999999999993</v>
      </c>
      <c r="CY6" s="33">
        <f t="shared" si="11"/>
        <v>77.89</v>
      </c>
      <c r="CZ6" s="33">
        <f t="shared" si="11"/>
        <v>78.849999999999994</v>
      </c>
      <c r="DA6" s="33">
        <f t="shared" si="11"/>
        <v>80.33</v>
      </c>
      <c r="DB6" s="33">
        <f t="shared" si="11"/>
        <v>83.69</v>
      </c>
      <c r="DC6" s="33">
        <f t="shared" si="11"/>
        <v>83.76</v>
      </c>
      <c r="DD6" s="33">
        <f t="shared" si="11"/>
        <v>84.12</v>
      </c>
      <c r="DE6" s="33">
        <f t="shared" si="11"/>
        <v>84.41</v>
      </c>
      <c r="DF6" s="33">
        <f t="shared" si="11"/>
        <v>84.2</v>
      </c>
      <c r="DG6" s="32" t="str">
        <f>IF(DG7="","",IF(DG7="-","【-】","【"&amp;SUBSTITUTE(TEXT(DG7,"#,##0.00"),"-","△")&amp;"】"))</f>
        <v>【94.57】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0.02</v>
      </c>
      <c r="EJ6" s="33">
        <f t="shared" si="14"/>
        <v>0.01</v>
      </c>
      <c r="EK6" s="33">
        <f t="shared" si="14"/>
        <v>0.1</v>
      </c>
      <c r="EL6" s="33">
        <f t="shared" si="14"/>
        <v>7.0000000000000007E-2</v>
      </c>
      <c r="EM6" s="33">
        <f t="shared" si="14"/>
        <v>0.04</v>
      </c>
      <c r="EN6" s="32" t="str">
        <f>IF(EN7="","",IF(EN7="-","【-】","【"&amp;SUBSTITUTE(TEXT(EN7,"#,##0.00"),"-","△")&amp;"】"))</f>
        <v>【0.17】</v>
      </c>
    </row>
    <row r="7" spans="1:144" s="34" customFormat="1">
      <c r="A7" s="26"/>
      <c r="B7" s="35">
        <v>2014</v>
      </c>
      <c r="C7" s="35">
        <v>92118</v>
      </c>
      <c r="D7" s="35">
        <v>47</v>
      </c>
      <c r="E7" s="35">
        <v>17</v>
      </c>
      <c r="F7" s="35">
        <v>1</v>
      </c>
      <c r="G7" s="35">
        <v>0</v>
      </c>
      <c r="H7" s="35" t="s">
        <v>95</v>
      </c>
      <c r="I7" s="35" t="s">
        <v>96</v>
      </c>
      <c r="J7" s="35" t="s">
        <v>97</v>
      </c>
      <c r="K7" s="35" t="s">
        <v>98</v>
      </c>
      <c r="L7" s="35" t="s">
        <v>99</v>
      </c>
      <c r="M7" s="36" t="s">
        <v>100</v>
      </c>
      <c r="N7" s="36" t="s">
        <v>101</v>
      </c>
      <c r="O7" s="36">
        <v>29.26</v>
      </c>
      <c r="P7" s="36">
        <v>71.67</v>
      </c>
      <c r="Q7" s="36">
        <v>2700</v>
      </c>
      <c r="R7" s="36">
        <v>34114</v>
      </c>
      <c r="S7" s="36">
        <v>170.46</v>
      </c>
      <c r="T7" s="36">
        <v>200.13</v>
      </c>
      <c r="U7" s="36">
        <v>9963</v>
      </c>
      <c r="V7" s="36">
        <v>3.72</v>
      </c>
      <c r="W7" s="36">
        <v>2678.23</v>
      </c>
      <c r="X7" s="36">
        <v>91.24</v>
      </c>
      <c r="Y7" s="36">
        <v>92.75</v>
      </c>
      <c r="Z7" s="36">
        <v>95.29</v>
      </c>
      <c r="AA7" s="36">
        <v>90.04</v>
      </c>
      <c r="AB7" s="36">
        <v>95.8</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399.91</v>
      </c>
      <c r="BF7" s="36">
        <v>216.71</v>
      </c>
      <c r="BG7" s="36">
        <v>181.73</v>
      </c>
      <c r="BH7" s="36">
        <v>33.61</v>
      </c>
      <c r="BI7" s="36">
        <v>24.81</v>
      </c>
      <c r="BJ7" s="36">
        <v>1320.98</v>
      </c>
      <c r="BK7" s="36">
        <v>1334.01</v>
      </c>
      <c r="BL7" s="36">
        <v>1273.52</v>
      </c>
      <c r="BM7" s="36">
        <v>1209.95</v>
      </c>
      <c r="BN7" s="36">
        <v>1136.5</v>
      </c>
      <c r="BO7" s="36">
        <v>776.35</v>
      </c>
      <c r="BP7" s="36">
        <v>100.25</v>
      </c>
      <c r="BQ7" s="36">
        <v>99.91</v>
      </c>
      <c r="BR7" s="36">
        <v>100.12</v>
      </c>
      <c r="BS7" s="36">
        <v>99.72</v>
      </c>
      <c r="BT7" s="36">
        <v>107.86</v>
      </c>
      <c r="BU7" s="36">
        <v>68.63</v>
      </c>
      <c r="BV7" s="36">
        <v>67.14</v>
      </c>
      <c r="BW7" s="36">
        <v>67.849999999999994</v>
      </c>
      <c r="BX7" s="36">
        <v>69.48</v>
      </c>
      <c r="BY7" s="36">
        <v>71.650000000000006</v>
      </c>
      <c r="BZ7" s="36">
        <v>96.57</v>
      </c>
      <c r="CA7" s="36">
        <v>158</v>
      </c>
      <c r="CB7" s="36">
        <v>155</v>
      </c>
      <c r="CC7" s="36">
        <v>158</v>
      </c>
      <c r="CD7" s="36">
        <v>158</v>
      </c>
      <c r="CE7" s="36">
        <v>150</v>
      </c>
      <c r="CF7" s="36">
        <v>222.94</v>
      </c>
      <c r="CG7" s="36">
        <v>224.83</v>
      </c>
      <c r="CH7" s="36">
        <v>224.94</v>
      </c>
      <c r="CI7" s="36">
        <v>220.67</v>
      </c>
      <c r="CJ7" s="36">
        <v>217.82</v>
      </c>
      <c r="CK7" s="36">
        <v>142.28</v>
      </c>
      <c r="CL7" s="36">
        <v>38.33</v>
      </c>
      <c r="CM7" s="36">
        <v>38.17</v>
      </c>
      <c r="CN7" s="36">
        <v>46.95</v>
      </c>
      <c r="CO7" s="36">
        <v>43.54</v>
      </c>
      <c r="CP7" s="36">
        <v>44.36</v>
      </c>
      <c r="CQ7" s="36">
        <v>53.07</v>
      </c>
      <c r="CR7" s="36">
        <v>53.79</v>
      </c>
      <c r="CS7" s="36">
        <v>55.41</v>
      </c>
      <c r="CT7" s="36">
        <v>55.81</v>
      </c>
      <c r="CU7" s="36">
        <v>54.44</v>
      </c>
      <c r="CV7" s="36">
        <v>60.35</v>
      </c>
      <c r="CW7" s="36">
        <v>77.47</v>
      </c>
      <c r="CX7" s="36">
        <v>77.819999999999993</v>
      </c>
      <c r="CY7" s="36">
        <v>77.89</v>
      </c>
      <c r="CZ7" s="36">
        <v>78.849999999999994</v>
      </c>
      <c r="DA7" s="36">
        <v>80.33</v>
      </c>
      <c r="DB7" s="36">
        <v>83.69</v>
      </c>
      <c r="DC7" s="36">
        <v>83.76</v>
      </c>
      <c r="DD7" s="36">
        <v>84.12</v>
      </c>
      <c r="DE7" s="36">
        <v>84.41</v>
      </c>
      <c r="DF7" s="36">
        <v>84.2</v>
      </c>
      <c r="DG7" s="36">
        <v>94.57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0.02</v>
      </c>
      <c r="EJ7" s="36">
        <v>0.01</v>
      </c>
      <c r="EK7" s="36">
        <v>0.1</v>
      </c>
      <c r="EL7" s="36">
        <v>7.0000000000000007E-2</v>
      </c>
      <c r="EM7" s="36">
        <v>0.04</v>
      </c>
      <c r="EN7" s="36">
        <v>0.17</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2016-02-16T02:00:28Z</cp:lastPrinted>
  <dcterms:created xsi:type="dcterms:W3CDTF">2016-02-03T08:48:55Z</dcterms:created>
  <dcterms:modified xsi:type="dcterms:W3CDTF">2016-02-17T01:00:57Z</dcterms:modified>
  <cp:category/>
</cp:coreProperties>
</file>