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05財政担当\H30\④公営企業\02 公営企業決算統計\310111H29決算比較分析表照会\05県ホームページ公表\4下水（公共）\"/>
    </mc:Choice>
  </mc:AlternateContent>
  <workbookProtection workbookAlgorithmName="SHA-512" workbookHashValue="FngcGQqHwsUeRJrfby7TIYyLg2LW8iCT40uAQp03/IJeGxxxdYye4+oVF8YE4XdLhV/0dsosoZjFZ4hLHIYmMA==" workbookSaltValue="huKbLYsen02R7L4PaNTOYQ==" workbookSpinCount="100000" lockStructure="1"/>
  <bookViews>
    <workbookView xWindow="0" yWindow="0" windowWidth="11670" windowHeight="445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<sst xmlns="http://schemas.openxmlformats.org/spreadsheetml/2006/main" count="240" uniqueCount="127">
  <si>
    <t>経営比較分析表（平成29年度決算）</t>
    <phoneticPr fontId="5"/>
  </si>
  <si>
    <t>業務名</t>
    <rPh sb="2" eb="3">
      <t>メイ</t>
    </rPh>
    <phoneticPr fontId="5"/>
  </si>
  <si>
    <t>業種名</t>
    <rPh sb="2" eb="3">
      <t>メイ</t>
    </rPh>
    <phoneticPr fontId="5"/>
  </si>
  <si>
    <t>事業名</t>
    <phoneticPr fontId="5"/>
  </si>
  <si>
    <t>類似団体区分</t>
    <rPh sb="4" eb="6">
      <t>クブン</t>
    </rPh>
    <phoneticPr fontId="5"/>
  </si>
  <si>
    <t>管理者の情報</t>
    <rPh sb="0" eb="3">
      <t>カンリシャ</t>
    </rPh>
    <rPh sb="4" eb="6">
      <t>ジョウホウ</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</si>
  <si>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</si>
  <si>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</si>
  <si>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</si>
  <si>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</si>
  <si>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</si>
  <si>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</si>
  <si>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</si>
  <si>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</si>
  <si>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普及率(％)</t>
    <phoneticPr fontId="5"/>
  </si>
  <si>
    <t>有収率(％)</t>
    <rPh sb="0" eb="1">
      <t>ユウ</t>
    </rPh>
    <rPh sb="1" eb="3">
      <t>シュウリツ</t>
    </rPh>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</si>
  <si>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</si>
  <si>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処理区域内人口(人)</t>
    <rPh sb="0" eb="2">
      <t>ショリ</t>
    </rPh>
    <rPh sb="2" eb="5">
      <t>クイキナイ</t>
    </rPh>
    <phoneticPr fontId="5"/>
  </si>
  <si>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5"/>
  </si>
  <si>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5"/>
  </si>
  <si>
    <t>－</t>
    <phoneticPr fontId="5"/>
  </si>
  <si>
    <t>類似団体平均値（平均値）</t>
    <phoneticPr fontId="5"/>
  </si>
  <si>
    <t>【】</t>
    <phoneticPr fontId="5"/>
  </si>
  <si>
    <t>平成29年度全国平均</t>
    <phoneticPr fontId="5"/>
  </si>
  <si>
    <t>分析欄</t>
    <rPh sb="0" eb="2">
      <t>ブンセキ</t>
    </rPh>
    <rPh sb="2" eb="3">
      <t>ラン</t>
    </rPh>
    <phoneticPr fontId="5"/>
  </si>
  <si>
    <t>1. 経営の健全性・効率性</t>
    <phoneticPr fontId="5"/>
  </si>
  <si>
    <t>1. 経営の健全性・効率性について</t>
    <phoneticPr fontId="5"/>
  </si>
  <si>
    <t>「単年度の収支」</t>
    <phoneticPr fontId="5"/>
  </si>
  <si>
    <t>「累積欠損」</t>
    <rPh sb="1" eb="3">
      <t>ルイセキ</t>
    </rPh>
    <rPh sb="3" eb="5">
      <t>ケッソン</t>
    </rPh>
    <phoneticPr fontId="5"/>
  </si>
  <si>
    <t>「支払能力」</t>
    <phoneticPr fontId="5"/>
  </si>
  <si>
    <t>「債務残高」</t>
    <rPh sb="1" eb="3">
      <t>サイム</t>
    </rPh>
    <rPh sb="3" eb="5">
      <t>ザンダカ</t>
    </rPh>
    <phoneticPr fontId="5"/>
  </si>
  <si>
    <t>2. 老朽化の状況について</t>
    <phoneticPr fontId="5"/>
  </si>
  <si>
    <t>「料金水準の適切性」</t>
    <rPh sb="1" eb="3">
      <t>リョウキン</t>
    </rPh>
    <rPh sb="3" eb="5">
      <t>スイジュン</t>
    </rPh>
    <rPh sb="6" eb="8">
      <t>テキセツ</t>
    </rPh>
    <rPh sb="8" eb="9">
      <t>セイ</t>
    </rPh>
    <phoneticPr fontId="5"/>
  </si>
  <si>
    <t>「費用の効率性」</t>
    <rPh sb="1" eb="3">
      <t>ヒヨウ</t>
    </rPh>
    <rPh sb="4" eb="6">
      <t>コウリツ</t>
    </rPh>
    <rPh sb="6" eb="7">
      <t>セイ</t>
    </rPh>
    <phoneticPr fontId="5"/>
  </si>
  <si>
    <t>「施設の効率性」</t>
    <rPh sb="1" eb="3">
      <t>シセツ</t>
    </rPh>
    <rPh sb="4" eb="6">
      <t>コウリツ</t>
    </rPh>
    <rPh sb="6" eb="7">
      <t>セイ</t>
    </rPh>
    <phoneticPr fontId="5"/>
  </si>
  <si>
    <t>「使用料対象の捕捉」</t>
    <rPh sb="1" eb="4">
      <t>シヨウリョウ</t>
    </rPh>
    <rPh sb="4" eb="6">
      <t>タイショウ</t>
    </rPh>
    <rPh sb="7" eb="9">
      <t>ホソク</t>
    </rPh>
    <phoneticPr fontId="5"/>
  </si>
  <si>
    <t>2. 老朽化の状況</t>
    <phoneticPr fontId="5"/>
  </si>
  <si>
    <t>全体総括</t>
    <rPh sb="0" eb="2">
      <t>ゼンタイ</t>
    </rPh>
    <rPh sb="2" eb="4">
      <t>ソウカツ</t>
    </rPh>
    <phoneticPr fontId="5"/>
  </si>
  <si>
    <t>「施設全体の減価償却の状況」</t>
    <rPh sb="1" eb="3">
      <t>シセツ</t>
    </rPh>
    <rPh sb="3" eb="5">
      <t>ゼンタイ</t>
    </rPh>
    <rPh sb="6" eb="8">
      <t>ゲンカ</t>
    </rPh>
    <rPh sb="8" eb="10">
      <t>ショウキャク</t>
    </rPh>
    <rPh sb="11" eb="13">
      <t>ジョウキョウ</t>
    </rPh>
    <phoneticPr fontId="5"/>
  </si>
  <si>
    <t>「管渠の経年化の状況」</t>
    <rPh sb="4" eb="7">
      <t>ケイネンカ</t>
    </rPh>
    <rPh sb="8" eb="10">
      <t>ジョウキョウ</t>
    </rPh>
    <phoneticPr fontId="5"/>
  </si>
  <si>
    <t>「管渠の更新投資・老朽化対策の実施状況」</t>
    <rPh sb="4" eb="6">
      <t>コウシン</t>
    </rPh>
    <rPh sb="6" eb="8">
      <t>トウシ</t>
    </rPh>
    <rPh sb="9" eb="12">
      <t>ロウキュウカ</t>
    </rPh>
    <rPh sb="12" eb="14">
      <t>タイサク</t>
    </rPh>
    <rPh sb="15" eb="17">
      <t>ジッシ</t>
    </rPh>
    <rPh sb="17" eb="19">
      <t>ジョウキョウ</t>
    </rPh>
    <phoneticPr fontId="5"/>
  </si>
  <si>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5"/>
  </si>
  <si>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5"/>
  </si>
  <si>
    <t>全国平均</t>
    <rPh sb="0" eb="2">
      <t>ゼンコク</t>
    </rPh>
    <rPh sb="2" eb="4">
      <t>ヘイキン</t>
    </rPh>
    <phoneticPr fontId="5"/>
  </si>
  <si>
    <t>1①</t>
  </si>
  <si>
    <t>1②</t>
  </si>
  <si>
    <t>1③</t>
  </si>
  <si>
    <t>1④</t>
  </si>
  <si>
    <t>1⑤</t>
  </si>
  <si>
    <t>1⑥</t>
  </si>
  <si>
    <t>1⑦</t>
    <phoneticPr fontId="5"/>
  </si>
  <si>
    <t>1⑧</t>
    <phoneticPr fontId="5"/>
  </si>
  <si>
    <t>2①</t>
  </si>
  <si>
    <t>2②</t>
  </si>
  <si>
    <t>2③</t>
  </si>
  <si>
    <t>-</t>
    <phoneticPr fontId="5"/>
  </si>
  <si>
    <t>-</t>
    <phoneticPr fontId="5"/>
  </si>
  <si>
    <t>-</t>
    <phoneticPr fontId="5"/>
  </si>
  <si>
    <t>下水道事業(法非適用)</t>
    <rPh sb="3" eb="5">
      <t>ジギョウ</t>
    </rPh>
    <rPh sb="6" eb="7">
      <t>ホウ</t>
    </rPh>
    <rPh sb="7" eb="8">
      <t>ヒ</t>
    </rPh>
    <rPh sb="8" eb="10">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</si>
  <si>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</si>
  <si>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</si>
  <si>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</si>
  <si>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</si>
  <si>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</si>
  <si>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</si>
  <si>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</si>
  <si>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</si>
  <si>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</si>
  <si>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</si>
  <si>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</si>
  <si>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</si>
  <si>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①収益的収支比率(％)</t>
    <rPh sb="1" eb="4">
      <t>シュウエキテキ</t>
    </rPh>
    <phoneticPr fontId="5"/>
  </si>
  <si>
    <t>②累積欠損金比率(％)</t>
    <phoneticPr fontId="5"/>
  </si>
  <si>
    <t>③流動比率(％)</t>
    <rPh sb="1" eb="3">
      <t>リュウドウ</t>
    </rPh>
    <rPh sb="3" eb="5">
      <t>ヒリツ</t>
    </rPh>
    <phoneticPr fontId="5"/>
  </si>
  <si>
    <t>④企業債残高対事業規模比率(％)</t>
    <phoneticPr fontId="5"/>
  </si>
  <si>
    <t>⑤経費回収率(％)</t>
    <phoneticPr fontId="5"/>
  </si>
  <si>
    <t>⑥汚水処理原価(円)</t>
    <rPh sb="1" eb="3">
      <t>オスイ</t>
    </rPh>
    <rPh sb="3" eb="5">
      <t>ショリ</t>
    </rPh>
    <rPh sb="5" eb="7">
      <t>ゲンカ</t>
    </rPh>
    <rPh sb="8" eb="9">
      <t>エン</t>
    </rPh>
    <phoneticPr fontId="5"/>
  </si>
  <si>
    <t>⑦施設利用率(％)</t>
    <rPh sb="1" eb="3">
      <t>シセツ</t>
    </rPh>
    <rPh sb="3" eb="6">
      <t>リヨウリツ</t>
    </rPh>
    <phoneticPr fontId="5"/>
  </si>
  <si>
    <t>⑧水洗化率(％)</t>
    <phoneticPr fontId="5"/>
  </si>
  <si>
    <t>①有形固定資産減価償却率(％)</t>
    <rPh sb="1" eb="3">
      <t>ユウケイ</t>
    </rPh>
    <rPh sb="3" eb="5">
      <t>コテイ</t>
    </rPh>
    <rPh sb="5" eb="7">
      <t>シサン</t>
    </rPh>
    <rPh sb="7" eb="9">
      <t>ゲンカ</t>
    </rPh>
    <rPh sb="9" eb="11">
      <t>ショウキャク</t>
    </rPh>
    <rPh sb="11" eb="12">
      <t>リツ</t>
    </rPh>
    <phoneticPr fontId="5"/>
  </si>
  <si>
    <t>②管渠老朽化率(％)</t>
    <phoneticPr fontId="5"/>
  </si>
  <si>
    <t>③管渠改善率(％)</t>
    <phoneticPr fontId="5"/>
  </si>
  <si>
    <t>小項目</t>
    <rPh sb="0" eb="3">
      <t>ショウコウモク</t>
    </rPh>
    <phoneticPr fontId="5"/>
  </si>
  <si>
    <t>都道府県名</t>
    <rPh sb="0" eb="4">
      <t>トドウフケン</t>
    </rPh>
    <rPh sb="4" eb="5">
      <t>メイ</t>
    </rPh>
    <phoneticPr fontId="5"/>
  </si>
  <si>
    <t>法適・法非適</t>
    <rPh sb="0" eb="1">
      <t>ホウ</t>
    </rPh>
    <rPh sb="1" eb="2">
      <t>テキ</t>
    </rPh>
    <rPh sb="3" eb="4">
      <t>ホウ</t>
    </rPh>
    <rPh sb="4" eb="5">
      <t>ヒ</t>
    </rPh>
    <rPh sb="5" eb="6">
      <t>テキ</t>
    </rPh>
    <phoneticPr fontId="5"/>
  </si>
  <si>
    <t>業種名称</t>
    <rPh sb="0" eb="2">
      <t>ギョウシュ</t>
    </rPh>
    <rPh sb="2" eb="4">
      <t>メイショウ</t>
    </rPh>
    <phoneticPr fontId="5"/>
  </si>
  <si>
    <t>事業名称</t>
    <rPh sb="0" eb="2">
      <t>ジギョウ</t>
    </rPh>
    <rPh sb="2" eb="4">
      <t>メイショウ</t>
    </rPh>
    <phoneticPr fontId="5"/>
  </si>
  <si>
    <t>類似団体</t>
    <rPh sb="0" eb="2">
      <t>ルイジ</t>
    </rPh>
    <rPh sb="2" eb="4">
      <t>ダンタイ</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</si>
  <si>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</si>
  <si>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</si>
  <si>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普及率</t>
    <rPh sb="0" eb="2">
      <t>フキュウ</t>
    </rPh>
    <rPh sb="2" eb="3">
      <t>リツ</t>
    </rPh>
    <phoneticPr fontId="5"/>
  </si>
  <si>
    <t>有収率</t>
    <rPh sb="0" eb="1">
      <t>ユウ</t>
    </rPh>
    <rPh sb="1" eb="3">
      <t>シュウリツ</t>
    </rPh>
    <phoneticPr fontId="5"/>
  </si>
  <si>
    <t>1ヶ月20㎥当たり家庭料金</t>
    <rPh sb="2" eb="3">
      <t>ゲツ</t>
    </rPh>
    <rPh sb="6" eb="7">
      <t>ア</t>
    </rPh>
    <rPh sb="9" eb="11">
      <t>カテイ</t>
    </rPh>
    <rPh sb="11" eb="13">
      <t>リョウキン</t>
    </rPh>
    <phoneticPr fontId="5"/>
  </si>
  <si>
    <t>人口</t>
    <rPh sb="0" eb="2">
      <t>ジンコウ</t>
    </rPh>
    <phoneticPr fontId="5"/>
  </si>
  <si>
    <t>面積</t>
    <rPh sb="0" eb="2">
      <t>メンセキ</t>
    </rPh>
    <phoneticPr fontId="5"/>
  </si>
  <si>
    <t>人口密度</t>
    <rPh sb="0" eb="2">
      <t>ジンコウ</t>
    </rPh>
    <rPh sb="2" eb="4">
      <t>ミツド</t>
    </rPh>
    <phoneticPr fontId="5"/>
  </si>
  <si>
    <t>処理区域内人口</t>
  </si>
  <si>
    <t>処理区域面積</t>
  </si>
  <si>
    <t>処理区域内人口密度</t>
  </si>
  <si>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</si>
  <si>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</si>
  <si>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</si>
  <si>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</si>
  <si>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</si>
  <si>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</si>
  <si>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</si>
  <si>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</si>
  <si>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</si>
  <si>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</si>
  <si>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</si>
  <si>
    <t>参照用</t>
    <rPh sb="0" eb="3">
      <t>サンショウヨウ</t>
    </rPh>
    <phoneticPr fontId="5"/>
  </si>
  <si>
    <t>栃木県　矢板市</t>
  </si>
  <si>
    <t>法非適用</t>
  </si>
  <si>
    <t>下水道事業</t>
  </si>
  <si>
    <t>公共下水道</t>
  </si>
  <si>
    <t>Cc2</t>
  </si>
  <si>
    <t>非設置</t>
  </si>
  <si>
    <t>-</t>
  </si>
  <si>
    <t>該当数値なし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</si>
  <si>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</si>
  <si>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</si>
  <si>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</si>
  <si>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</si>
  <si>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</si>
  <si>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水処理センターにおいては、平成３年度から供用開始し２０年以上経年している施設であるため機器及び建物等の老朽化が進んでいる。
　現在ストックマネジメント計画を策定中であり、今後の改築更新計画を図っていく。
　管渠においては、平成４０年度頃に耐用年数を迎えるため、計画的な更新を進めていく必要がある。</t>
    <rPh sb="64" eb="66">
      <t>ゲンザイ</t>
    </rPh>
    <rPh sb="76" eb="78">
      <t>ケイカク</t>
    </rPh>
    <rPh sb="79" eb="81">
      <t>サクテイ</t>
    </rPh>
    <rPh sb="81" eb="82">
      <t>チュウ</t>
    </rPh>
    <rPh sb="86" eb="88">
      <t>コンゴ</t>
    </rPh>
    <rPh sb="89" eb="91">
      <t>カイチク</t>
    </rPh>
    <rPh sb="91" eb="93">
      <t>コウシン</t>
    </rPh>
    <rPh sb="93" eb="95">
      <t>ケイカク</t>
    </rPh>
    <rPh sb="96" eb="97">
      <t>ハカ</t>
    </rPh>
    <phoneticPr fontId="5"/>
  </si>
  <si>
    <t>　今後も投資事業である「下水道管渠築造事業」、「水処理センター建設事業（更新事業）」を進めていくために、より健全な経営を行っていく必要がある。特に、前述したように平成４０年度頃からは耐用年数を迎える管渠の更新事業が発生することから、財源を適切に確保していきたい。
　経営の健全化を図るため、数年以内に使用料の見直しを行う予定である。
　なお、経営戦略については策定済みである。</t>
    <rPh sb="171" eb="173">
      <t>ケイエイ</t>
    </rPh>
    <rPh sb="173" eb="175">
      <t>センリャク</t>
    </rPh>
    <rPh sb="180" eb="182">
      <t>サクテイ</t>
    </rPh>
    <rPh sb="182" eb="183">
      <t>ズ</t>
    </rPh>
    <phoneticPr fontId="16"/>
  </si>
  <si>
    <t xml:space="preserve">　経営状況について、①収益的収支比率は、平成２５年度においては地方債の借換えにより低い率となっているが、翌年度には改善している。その後平成２８年度から営業外収益の減少や人事異動に伴う人件費の増加により、当比率が下がってきている。
　④企業債残高対事業規模比率は、平成２７年度から右肩下がりになっており、類似団体平均値と比較すると低い値となっている。しかし、今後も投資事業を実施し、平成４０年度頃からは管渠の更新も入ってくる見込みであるため、起債借入は継続することとなる。
　⑤経費回収率は、平成２７年度までは、ほぼ１００％をキープしていたため下水道使用料で経費を賄えている状況と言えたが、現在は数値が下がってきている。今後の財源確保のためには、更に経費の削減と下水道への接続の促進が必要である。また、この指標には含まれていないものの、不明水対策を推進しその処理費を削減していくことが経営改善のための必要不可欠な措置である。
　⑥汚水処理原価は、類似団体平均値と比較すると低いものとなっている。しかし、今後老朽化による維持管理費の増大が見込まれることから、接続率の向上による有収水量を増加させる取組など経営改善の努力は継続していく。
　⑦施設利用率は、全国平均及び類似団体平均値と比較すると低い状況であるため、継続的に接続率の向上と処理区域の拡大に努めていく必要がある。
　⑧水洗化率は、平成２５年度から見ると増加はしているものの、全国平均及び類似団体平均値と比較すると低い状況である。今後も安定した維持管理等を図るための貴重な財源確保のために、水洗化の促進を図っていく必要がある。
</t>
    <rPh sb="52" eb="53">
      <t>ヨク</t>
    </rPh>
    <rPh sb="53" eb="55">
      <t>ネンド</t>
    </rPh>
    <rPh sb="57" eb="59">
      <t>カイゼン</t>
    </rPh>
    <rPh sb="66" eb="67">
      <t>ゴ</t>
    </rPh>
    <rPh sb="67" eb="69">
      <t>ヘイセイ</t>
    </rPh>
    <rPh sb="71" eb="73">
      <t>ネンド</t>
    </rPh>
    <rPh sb="75" eb="78">
      <t>エイギョウガイ</t>
    </rPh>
    <rPh sb="78" eb="80">
      <t>シュウエキ</t>
    </rPh>
    <rPh sb="81" eb="83">
      <t>ゲンショウ</t>
    </rPh>
    <rPh sb="84" eb="86">
      <t>ジンジ</t>
    </rPh>
    <rPh sb="86" eb="88">
      <t>イドウ</t>
    </rPh>
    <rPh sb="89" eb="90">
      <t>トモナ</t>
    </rPh>
    <rPh sb="91" eb="94">
      <t>ジンケンヒ</t>
    </rPh>
    <rPh sb="95" eb="96">
      <t>ゾウ</t>
    </rPh>
    <rPh sb="96" eb="97">
      <t>カ</t>
    </rPh>
    <rPh sb="101" eb="102">
      <t>トウ</t>
    </rPh>
    <rPh sb="102" eb="104">
      <t>ヒリツ</t>
    </rPh>
    <rPh sb="105" eb="106">
      <t>サ</t>
    </rPh>
    <rPh sb="245" eb="247">
      <t>ヘイセイ</t>
    </rPh>
    <rPh sb="249" eb="251">
      <t>ネンド</t>
    </rPh>
    <rPh sb="271" eb="273">
      <t>ゲスイ</t>
    </rPh>
    <rPh sb="294" eb="296">
      <t>ゲンザイ</t>
    </rPh>
    <rPh sb="297" eb="299">
      <t>スウチ</t>
    </rPh>
    <rPh sb="300" eb="301">
      <t>サ</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</si>
</sst>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7"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7"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9" xfId="0" applyFont="1" applyBorder="1" applyAlignment="1">
      <alignment vertical="center"/>
    </xf>
    <xf numFmtId="0" fontId="6" fillId="0" borderId="6" xfId="0" applyFont="1" applyBorder="1">
      <alignment vertical="center"/>
    </xf>
    <xf numFmtId="0" fontId="6" fillId="0" borderId="0" xfId="0" applyFont="1" applyBorder="1">
      <alignment vertical="center"/>
    </xf>
    <xf numFmtId="0" fontId="6" fillId="0" borderId="7" xfId="0" applyFont="1" applyBorder="1">
      <alignment vertical="center"/>
    </xf>
    <xf numFmtId="0" fontId="14" fillId="0" borderId="0" xfId="0" applyFont="1" applyBorder="1">
      <alignment vertical="center"/>
    </xf>
    <xf numFmtId="0" fontId="15" fillId="0" borderId="0" xfId="0" applyFont="1" applyBorder="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9" xfId="0" applyFont="1" applyBorder="1">
      <alignment vertical="center"/>
    </xf>
    <xf numFmtId="0" fontId="4" fillId="0" borderId="0" xfId="0" applyFont="1" applyBorder="1" applyAlignment="1">
      <alignment horizontal="center" vertical="center"/>
    </xf>
    <xf numFmtId="0" fontId="3" fillId="0" borderId="0" xfId="0" applyFont="1" applyProtection="1">
      <alignment vertical="center"/>
      <protection hidden="1"/>
    </xf>
    <xf numFmtId="0" fontId="3"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7" fillId="0" borderId="0" xfId="0" applyFont="1" applyAlignment="1">
      <alignment horizontal="center" vertical="center"/>
    </xf>
    <xf numFmtId="49"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177" fontId="6" fillId="0" borderId="2" xfId="0" applyNumberFormat="1" applyFont="1" applyBorder="1" applyAlignment="1" applyProtection="1">
      <alignment horizontal="center" vertical="center"/>
      <protection hidden="1"/>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protection hidden="1"/>
    </xf>
    <xf numFmtId="0" fontId="6" fillId="0" borderId="2"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protection hidden="1"/>
    </xf>
    <xf numFmtId="0" fontId="12" fillId="0" borderId="6" xfId="0" applyFont="1" applyBorder="1" applyAlignment="1">
      <alignment horizontal="center" vertical="center"/>
    </xf>
    <xf numFmtId="0" fontId="12" fillId="0" borderId="0"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4" fillId="0" borderId="0" xfId="0" applyFont="1" applyBorder="1" applyAlignment="1">
      <alignment horizontal="center" vertical="center"/>
    </xf>
    <xf numFmtId="0" fontId="22" fillId="0" borderId="6" xfId="3" applyFont="1" applyBorder="1" applyAlignment="1" applyProtection="1">
      <alignment horizontal="left" vertical="top" wrapText="1"/>
      <protection locked="0"/>
    </xf>
    <xf numFmtId="0" fontId="22" fillId="0" borderId="0" xfId="3" applyFont="1" applyBorder="1" applyAlignment="1" applyProtection="1">
      <alignment horizontal="left" vertical="top" wrapText="1"/>
      <protection locked="0"/>
    </xf>
    <xf numFmtId="0" fontId="22" fillId="0" borderId="7" xfId="3" applyFont="1" applyBorder="1" applyAlignment="1" applyProtection="1">
      <alignment horizontal="left" vertical="top" wrapText="1"/>
      <protection locked="0"/>
    </xf>
    <xf numFmtId="0" fontId="22" fillId="0" borderId="8" xfId="3" applyFont="1" applyBorder="1" applyAlignment="1" applyProtection="1">
      <alignment horizontal="left" vertical="top" wrapText="1"/>
      <protection locked="0"/>
    </xf>
    <xf numFmtId="0" fontId="22" fillId="0" borderId="1" xfId="3" applyFont="1" applyBorder="1" applyAlignment="1" applyProtection="1">
      <alignment horizontal="left" vertical="top" wrapText="1"/>
      <protection locked="0"/>
    </xf>
    <xf numFmtId="0" fontId="22" fillId="0" borderId="9"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7" xfId="3" applyFont="1" applyBorder="1" applyAlignment="1" applyProtection="1">
      <alignment horizontal="left" vertical="top" wrapText="1"/>
      <protection locked="0"/>
    </xf>
    <xf numFmtId="0" fontId="6" fillId="0" borderId="8"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1">
    <cellStyle name="桁区切り" xfId="1" builtinId="6"/>
    <cellStyle name="桁区切り 2" xfId="4"/>
    <cellStyle name="桁区切り 3" xfId="5"/>
    <cellStyle name="桁区切り 3 2" xfId="6"/>
    <cellStyle name="通貨 2" xfId="7"/>
    <cellStyle name="標準" xfId="0" builtinId="0"/>
    <cellStyle name="標準 2" xfId="3"/>
    <cellStyle name="標準 2 2" xfId="8"/>
    <cellStyle name="標準 2 3" xfId="9"/>
    <cellStyle name="標準 2 3 2" xfId="10"/>
    <cellStyle name="標準 2 4" xfId="11"/>
    <cellStyle name="標準 2_【重要】（県）指数表_書式まとめ" xfId="12"/>
    <cellStyle name="標準 3" xfId="13"/>
    <cellStyle name="標準 3 2" xfId="14"/>
    <cellStyle name="標準 3 2 2" xfId="15"/>
    <cellStyle name="標準 3 3" xfId="16"/>
    <cellStyle name="標準 4" xfId="17"/>
    <cellStyle name="標準 5" xfId="18"/>
    <cellStyle name="標準 6" xfId="19"/>
    <cellStyle name="標準 7" xfId="20"/>
    <cellStyle name="標準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5B7-4C21-84EC-B59C57FFDBB4}"/>
            </c:ext>
          </c:extLst>
        </c:ser>
        <c:dLbls>
          <c:showLegendKey val="0"/>
          <c:showVal val="0"/>
          <c:showCatName val="0"/>
          <c:showSerName val="0"/>
          <c:showPercent val="0"/>
          <c:showBubbleSize val="0"/>
        </c:dLbls>
        <c:gapWidth val="150"/>
        <c:axId val="188566864"/>
        <c:axId val="188097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B5B7-4C21-84EC-B59C57FFDBB4}"/>
            </c:ext>
          </c:extLst>
        </c:ser>
        <c:dLbls>
          <c:showLegendKey val="0"/>
          <c:showVal val="0"/>
          <c:showCatName val="0"/>
          <c:showSerName val="0"/>
          <c:showPercent val="0"/>
          <c:showBubbleSize val="0"/>
        </c:dLbls>
        <c:marker val="1"/>
        <c:smooth val="0"/>
        <c:axId val="188566864"/>
        <c:axId val="188097240"/>
      </c:lineChart>
      <c:dateAx>
        <c:axId val="188566864"/>
        <c:scaling>
          <c:orientation val="minMax"/>
        </c:scaling>
        <c:delete val="1"/>
        <c:axPos val="b"/>
        <c:numFmt formatCode="ge" sourceLinked="1"/>
        <c:majorTickMark val="none"/>
        <c:minorTickMark val="none"/>
        <c:tickLblPos val="none"/>
        <c:crossAx val="188097240"/>
        <c:crosses val="autoZero"/>
        <c:auto val="1"/>
        <c:lblOffset val="100"/>
        <c:baseTimeUnit val="years"/>
      </c:dateAx>
      <c:valAx>
        <c:axId val="188097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56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43.54</c:v>
                </c:pt>
                <c:pt idx="1">
                  <c:v>44.36</c:v>
                </c:pt>
                <c:pt idx="2">
                  <c:v>42.61</c:v>
                </c:pt>
                <c:pt idx="3">
                  <c:v>46.69</c:v>
                </c:pt>
                <c:pt idx="4">
                  <c:v>45.69</c:v>
                </c:pt>
              </c:numCache>
            </c:numRef>
          </c:val>
          <c:extLst xmlns:c16r2="http://schemas.microsoft.com/office/drawing/2015/06/chart">
            <c:ext xmlns:c16="http://schemas.microsoft.com/office/drawing/2014/chart" uri="{C3380CC4-5D6E-409C-BE32-E72D297353CC}">
              <c16:uniqueId val="{00000000-114E-4C82-8751-D4B79C513314}"/>
            </c:ext>
          </c:extLst>
        </c:ser>
        <c:dLbls>
          <c:showLegendKey val="0"/>
          <c:showVal val="0"/>
          <c:showCatName val="0"/>
          <c:showSerName val="0"/>
          <c:showPercent val="0"/>
          <c:showBubbleSize val="0"/>
        </c:dLbls>
        <c:gapWidth val="150"/>
        <c:axId val="189162920"/>
        <c:axId val="18916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114E-4C82-8751-D4B79C513314}"/>
            </c:ext>
          </c:extLst>
        </c:ser>
        <c:dLbls>
          <c:showLegendKey val="0"/>
          <c:showVal val="0"/>
          <c:showCatName val="0"/>
          <c:showSerName val="0"/>
          <c:showPercent val="0"/>
          <c:showBubbleSize val="0"/>
        </c:dLbls>
        <c:marker val="1"/>
        <c:smooth val="0"/>
        <c:axId val="189162920"/>
        <c:axId val="189163312"/>
      </c:lineChart>
      <c:dateAx>
        <c:axId val="189162920"/>
        <c:scaling>
          <c:orientation val="minMax"/>
        </c:scaling>
        <c:delete val="1"/>
        <c:axPos val="b"/>
        <c:numFmt formatCode="ge" sourceLinked="1"/>
        <c:majorTickMark val="none"/>
        <c:minorTickMark val="none"/>
        <c:tickLblPos val="none"/>
        <c:crossAx val="189163312"/>
        <c:crosses val="autoZero"/>
        <c:auto val="1"/>
        <c:lblOffset val="100"/>
        <c:baseTimeUnit val="years"/>
      </c:dateAx>
      <c:valAx>
        <c:axId val="18916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162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78.849999999999994</c:v>
                </c:pt>
                <c:pt idx="1">
                  <c:v>80.33</c:v>
                </c:pt>
                <c:pt idx="2">
                  <c:v>80.56</c:v>
                </c:pt>
                <c:pt idx="3">
                  <c:v>79.290000000000006</c:v>
                </c:pt>
                <c:pt idx="4">
                  <c:v>81.099999999999994</c:v>
                </c:pt>
              </c:numCache>
            </c:numRef>
          </c:val>
          <c:extLst xmlns:c16r2="http://schemas.microsoft.com/office/drawing/2015/06/chart">
            <c:ext xmlns:c16="http://schemas.microsoft.com/office/drawing/2014/chart" uri="{C3380CC4-5D6E-409C-BE32-E72D297353CC}">
              <c16:uniqueId val="{00000000-BF7B-4EED-B58D-CA660D714815}"/>
            </c:ext>
          </c:extLst>
        </c:ser>
        <c:dLbls>
          <c:showLegendKey val="0"/>
          <c:showVal val="0"/>
          <c:showCatName val="0"/>
          <c:showSerName val="0"/>
          <c:showPercent val="0"/>
          <c:showBubbleSize val="0"/>
        </c:dLbls>
        <c:gapWidth val="150"/>
        <c:axId val="189292664"/>
        <c:axId val="189293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BF7B-4EED-B58D-CA660D714815}"/>
            </c:ext>
          </c:extLst>
        </c:ser>
        <c:dLbls>
          <c:showLegendKey val="0"/>
          <c:showVal val="0"/>
          <c:showCatName val="0"/>
          <c:showSerName val="0"/>
          <c:showPercent val="0"/>
          <c:showBubbleSize val="0"/>
        </c:dLbls>
        <c:marker val="1"/>
        <c:smooth val="0"/>
        <c:axId val="189292664"/>
        <c:axId val="189293056"/>
      </c:lineChart>
      <c:dateAx>
        <c:axId val="189292664"/>
        <c:scaling>
          <c:orientation val="minMax"/>
        </c:scaling>
        <c:delete val="1"/>
        <c:axPos val="b"/>
        <c:numFmt formatCode="ge" sourceLinked="1"/>
        <c:majorTickMark val="none"/>
        <c:minorTickMark val="none"/>
        <c:tickLblPos val="none"/>
        <c:crossAx val="189293056"/>
        <c:crosses val="autoZero"/>
        <c:auto val="1"/>
        <c:lblOffset val="100"/>
        <c:baseTimeUnit val="years"/>
      </c:dateAx>
      <c:valAx>
        <c:axId val="18929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292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90.04</c:v>
                </c:pt>
                <c:pt idx="1">
                  <c:v>95.8</c:v>
                </c:pt>
                <c:pt idx="2">
                  <c:v>95.96</c:v>
                </c:pt>
                <c:pt idx="3">
                  <c:v>93.28</c:v>
                </c:pt>
                <c:pt idx="4">
                  <c:v>91.41</c:v>
                </c:pt>
              </c:numCache>
            </c:numRef>
          </c:val>
          <c:extLst xmlns:c16r2="http://schemas.microsoft.com/office/drawing/2015/06/chart">
            <c:ext xmlns:c16="http://schemas.microsoft.com/office/drawing/2014/chart" uri="{C3380CC4-5D6E-409C-BE32-E72D297353CC}">
              <c16:uniqueId val="{00000000-2290-4023-906F-BF60EE6489FE}"/>
            </c:ext>
          </c:extLst>
        </c:ser>
        <c:dLbls>
          <c:showLegendKey val="0"/>
          <c:showVal val="0"/>
          <c:showCatName val="0"/>
          <c:showSerName val="0"/>
          <c:showPercent val="0"/>
          <c:showBubbleSize val="0"/>
        </c:dLbls>
        <c:gapWidth val="150"/>
        <c:axId val="188923424"/>
        <c:axId val="18892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290-4023-906F-BF60EE6489FE}"/>
            </c:ext>
          </c:extLst>
        </c:ser>
        <c:dLbls>
          <c:showLegendKey val="0"/>
          <c:showVal val="0"/>
          <c:showCatName val="0"/>
          <c:showSerName val="0"/>
          <c:showPercent val="0"/>
          <c:showBubbleSize val="0"/>
        </c:dLbls>
        <c:marker val="1"/>
        <c:smooth val="0"/>
        <c:axId val="188923424"/>
        <c:axId val="188923808"/>
      </c:lineChart>
      <c:dateAx>
        <c:axId val="188923424"/>
        <c:scaling>
          <c:orientation val="minMax"/>
        </c:scaling>
        <c:delete val="1"/>
        <c:axPos val="b"/>
        <c:numFmt formatCode="ge" sourceLinked="1"/>
        <c:majorTickMark val="none"/>
        <c:minorTickMark val="none"/>
        <c:tickLblPos val="none"/>
        <c:crossAx val="188923808"/>
        <c:crosses val="autoZero"/>
        <c:auto val="1"/>
        <c:lblOffset val="100"/>
        <c:baseTimeUnit val="years"/>
      </c:dateAx>
      <c:valAx>
        <c:axId val="18892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92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3EF-4A0D-BE67-2CC4F5EBAF95}"/>
            </c:ext>
          </c:extLst>
        </c:ser>
        <c:dLbls>
          <c:showLegendKey val="0"/>
          <c:showVal val="0"/>
          <c:showCatName val="0"/>
          <c:showSerName val="0"/>
          <c:showPercent val="0"/>
          <c:showBubbleSize val="0"/>
        </c:dLbls>
        <c:gapWidth val="150"/>
        <c:axId val="188965696"/>
        <c:axId val="18896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3EF-4A0D-BE67-2CC4F5EBAF95}"/>
            </c:ext>
          </c:extLst>
        </c:ser>
        <c:dLbls>
          <c:showLegendKey val="0"/>
          <c:showVal val="0"/>
          <c:showCatName val="0"/>
          <c:showSerName val="0"/>
          <c:showPercent val="0"/>
          <c:showBubbleSize val="0"/>
        </c:dLbls>
        <c:marker val="1"/>
        <c:smooth val="0"/>
        <c:axId val="188965696"/>
        <c:axId val="188966080"/>
      </c:lineChart>
      <c:dateAx>
        <c:axId val="188965696"/>
        <c:scaling>
          <c:orientation val="minMax"/>
        </c:scaling>
        <c:delete val="1"/>
        <c:axPos val="b"/>
        <c:numFmt formatCode="ge" sourceLinked="1"/>
        <c:majorTickMark val="none"/>
        <c:minorTickMark val="none"/>
        <c:tickLblPos val="none"/>
        <c:crossAx val="188966080"/>
        <c:crosses val="autoZero"/>
        <c:auto val="1"/>
        <c:lblOffset val="100"/>
        <c:baseTimeUnit val="years"/>
      </c:dateAx>
      <c:valAx>
        <c:axId val="18896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96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ED6-437F-B711-8D201F1A13D7}"/>
            </c:ext>
          </c:extLst>
        </c:ser>
        <c:dLbls>
          <c:showLegendKey val="0"/>
          <c:showVal val="0"/>
          <c:showCatName val="0"/>
          <c:showSerName val="0"/>
          <c:showPercent val="0"/>
          <c:showBubbleSize val="0"/>
        </c:dLbls>
        <c:gapWidth val="150"/>
        <c:axId val="188996144"/>
        <c:axId val="189021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ED6-437F-B711-8D201F1A13D7}"/>
            </c:ext>
          </c:extLst>
        </c:ser>
        <c:dLbls>
          <c:showLegendKey val="0"/>
          <c:showVal val="0"/>
          <c:showCatName val="0"/>
          <c:showSerName val="0"/>
          <c:showPercent val="0"/>
          <c:showBubbleSize val="0"/>
        </c:dLbls>
        <c:marker val="1"/>
        <c:smooth val="0"/>
        <c:axId val="188996144"/>
        <c:axId val="189021960"/>
      </c:lineChart>
      <c:dateAx>
        <c:axId val="188996144"/>
        <c:scaling>
          <c:orientation val="minMax"/>
        </c:scaling>
        <c:delete val="1"/>
        <c:axPos val="b"/>
        <c:numFmt formatCode="ge" sourceLinked="1"/>
        <c:majorTickMark val="none"/>
        <c:minorTickMark val="none"/>
        <c:tickLblPos val="none"/>
        <c:crossAx val="189021960"/>
        <c:crosses val="autoZero"/>
        <c:auto val="1"/>
        <c:lblOffset val="100"/>
        <c:baseTimeUnit val="years"/>
      </c:dateAx>
      <c:valAx>
        <c:axId val="189021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99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2C0-4A12-BBBD-7E2333CF2205}"/>
            </c:ext>
          </c:extLst>
        </c:ser>
        <c:dLbls>
          <c:showLegendKey val="0"/>
          <c:showVal val="0"/>
          <c:showCatName val="0"/>
          <c:showSerName val="0"/>
          <c:showPercent val="0"/>
          <c:showBubbleSize val="0"/>
        </c:dLbls>
        <c:gapWidth val="150"/>
        <c:axId val="185575352"/>
        <c:axId val="18557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2C0-4A12-BBBD-7E2333CF2205}"/>
            </c:ext>
          </c:extLst>
        </c:ser>
        <c:dLbls>
          <c:showLegendKey val="0"/>
          <c:showVal val="0"/>
          <c:showCatName val="0"/>
          <c:showSerName val="0"/>
          <c:showPercent val="0"/>
          <c:showBubbleSize val="0"/>
        </c:dLbls>
        <c:marker val="1"/>
        <c:smooth val="0"/>
        <c:axId val="185575352"/>
        <c:axId val="185575744"/>
      </c:lineChart>
      <c:dateAx>
        <c:axId val="185575352"/>
        <c:scaling>
          <c:orientation val="minMax"/>
        </c:scaling>
        <c:delete val="1"/>
        <c:axPos val="b"/>
        <c:numFmt formatCode="ge" sourceLinked="1"/>
        <c:majorTickMark val="none"/>
        <c:minorTickMark val="none"/>
        <c:tickLblPos val="none"/>
        <c:crossAx val="185575744"/>
        <c:crosses val="autoZero"/>
        <c:auto val="1"/>
        <c:lblOffset val="100"/>
        <c:baseTimeUnit val="years"/>
      </c:dateAx>
      <c:valAx>
        <c:axId val="18557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575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0A0-4E5F-989A-D314202F94AD}"/>
            </c:ext>
          </c:extLst>
        </c:ser>
        <c:dLbls>
          <c:showLegendKey val="0"/>
          <c:showVal val="0"/>
          <c:showCatName val="0"/>
          <c:showSerName val="0"/>
          <c:showPercent val="0"/>
          <c:showBubbleSize val="0"/>
        </c:dLbls>
        <c:gapWidth val="150"/>
        <c:axId val="185577704"/>
        <c:axId val="18557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0A0-4E5F-989A-D314202F94AD}"/>
            </c:ext>
          </c:extLst>
        </c:ser>
        <c:dLbls>
          <c:showLegendKey val="0"/>
          <c:showVal val="0"/>
          <c:showCatName val="0"/>
          <c:showSerName val="0"/>
          <c:showPercent val="0"/>
          <c:showBubbleSize val="0"/>
        </c:dLbls>
        <c:marker val="1"/>
        <c:smooth val="0"/>
        <c:axId val="185577704"/>
        <c:axId val="185578096"/>
      </c:lineChart>
      <c:dateAx>
        <c:axId val="185577704"/>
        <c:scaling>
          <c:orientation val="minMax"/>
        </c:scaling>
        <c:delete val="1"/>
        <c:axPos val="b"/>
        <c:numFmt formatCode="ge" sourceLinked="1"/>
        <c:majorTickMark val="none"/>
        <c:minorTickMark val="none"/>
        <c:tickLblPos val="none"/>
        <c:crossAx val="185578096"/>
        <c:crosses val="autoZero"/>
        <c:auto val="1"/>
        <c:lblOffset val="100"/>
        <c:baseTimeUnit val="years"/>
      </c:dateAx>
      <c:valAx>
        <c:axId val="18557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577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33.61</c:v>
                </c:pt>
                <c:pt idx="1">
                  <c:v>24.81</c:v>
                </c:pt>
                <c:pt idx="2">
                  <c:v>49.1</c:v>
                </c:pt>
                <c:pt idx="3">
                  <c:v>35.68</c:v>
                </c:pt>
                <c:pt idx="4">
                  <c:v>29.23</c:v>
                </c:pt>
              </c:numCache>
            </c:numRef>
          </c:val>
          <c:extLst xmlns:c16r2="http://schemas.microsoft.com/office/drawing/2015/06/chart">
            <c:ext xmlns:c16="http://schemas.microsoft.com/office/drawing/2014/chart" uri="{C3380CC4-5D6E-409C-BE32-E72D297353CC}">
              <c16:uniqueId val="{00000000-9FAA-41BE-BD71-784AF12FF205}"/>
            </c:ext>
          </c:extLst>
        </c:ser>
        <c:dLbls>
          <c:showLegendKey val="0"/>
          <c:showVal val="0"/>
          <c:showCatName val="0"/>
          <c:showSerName val="0"/>
          <c:showPercent val="0"/>
          <c:showBubbleSize val="0"/>
        </c:dLbls>
        <c:gapWidth val="150"/>
        <c:axId val="185579272"/>
        <c:axId val="185579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9FAA-41BE-BD71-784AF12FF205}"/>
            </c:ext>
          </c:extLst>
        </c:ser>
        <c:dLbls>
          <c:showLegendKey val="0"/>
          <c:showVal val="0"/>
          <c:showCatName val="0"/>
          <c:showSerName val="0"/>
          <c:showPercent val="0"/>
          <c:showBubbleSize val="0"/>
        </c:dLbls>
        <c:marker val="1"/>
        <c:smooth val="0"/>
        <c:axId val="185579272"/>
        <c:axId val="185579664"/>
      </c:lineChart>
      <c:dateAx>
        <c:axId val="185579272"/>
        <c:scaling>
          <c:orientation val="minMax"/>
        </c:scaling>
        <c:delete val="1"/>
        <c:axPos val="b"/>
        <c:numFmt formatCode="ge" sourceLinked="1"/>
        <c:majorTickMark val="none"/>
        <c:minorTickMark val="none"/>
        <c:tickLblPos val="none"/>
        <c:crossAx val="185579664"/>
        <c:crosses val="autoZero"/>
        <c:auto val="1"/>
        <c:lblOffset val="100"/>
        <c:baseTimeUnit val="years"/>
      </c:dateAx>
      <c:valAx>
        <c:axId val="18557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579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99.72</c:v>
                </c:pt>
                <c:pt idx="1">
                  <c:v>107.86</c:v>
                </c:pt>
                <c:pt idx="2">
                  <c:v>99.98</c:v>
                </c:pt>
                <c:pt idx="3">
                  <c:v>100.04</c:v>
                </c:pt>
                <c:pt idx="4">
                  <c:v>95</c:v>
                </c:pt>
              </c:numCache>
            </c:numRef>
          </c:val>
          <c:extLst xmlns:c16r2="http://schemas.microsoft.com/office/drawing/2015/06/chart">
            <c:ext xmlns:c16="http://schemas.microsoft.com/office/drawing/2014/chart" uri="{C3380CC4-5D6E-409C-BE32-E72D297353CC}">
              <c16:uniqueId val="{00000000-D44B-478B-AC5F-3230E09CE69C}"/>
            </c:ext>
          </c:extLst>
        </c:ser>
        <c:dLbls>
          <c:showLegendKey val="0"/>
          <c:showVal val="0"/>
          <c:showCatName val="0"/>
          <c:showSerName val="0"/>
          <c:showPercent val="0"/>
          <c:showBubbleSize val="0"/>
        </c:dLbls>
        <c:gapWidth val="150"/>
        <c:axId val="185580840"/>
        <c:axId val="18558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D44B-478B-AC5F-3230E09CE69C}"/>
            </c:ext>
          </c:extLst>
        </c:ser>
        <c:dLbls>
          <c:showLegendKey val="0"/>
          <c:showVal val="0"/>
          <c:showCatName val="0"/>
          <c:showSerName val="0"/>
          <c:showPercent val="0"/>
          <c:showBubbleSize val="0"/>
        </c:dLbls>
        <c:marker val="1"/>
        <c:smooth val="0"/>
        <c:axId val="185580840"/>
        <c:axId val="185581232"/>
      </c:lineChart>
      <c:dateAx>
        <c:axId val="185580840"/>
        <c:scaling>
          <c:orientation val="minMax"/>
        </c:scaling>
        <c:delete val="1"/>
        <c:axPos val="b"/>
        <c:numFmt formatCode="ge" sourceLinked="1"/>
        <c:majorTickMark val="none"/>
        <c:minorTickMark val="none"/>
        <c:tickLblPos val="none"/>
        <c:crossAx val="185581232"/>
        <c:crosses val="autoZero"/>
        <c:auto val="1"/>
        <c:lblOffset val="100"/>
        <c:baseTimeUnit val="years"/>
      </c:dateAx>
      <c:valAx>
        <c:axId val="18558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580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158</c:v>
                </c:pt>
                <c:pt idx="1">
                  <c:v>150</c:v>
                </c:pt>
                <c:pt idx="2">
                  <c:v>162</c:v>
                </c:pt>
                <c:pt idx="3">
                  <c:v>161</c:v>
                </c:pt>
                <c:pt idx="4">
                  <c:v>169.45</c:v>
                </c:pt>
              </c:numCache>
            </c:numRef>
          </c:val>
          <c:extLst xmlns:c16r2="http://schemas.microsoft.com/office/drawing/2015/06/chart">
            <c:ext xmlns:c16="http://schemas.microsoft.com/office/drawing/2014/chart" uri="{C3380CC4-5D6E-409C-BE32-E72D297353CC}">
              <c16:uniqueId val="{00000000-40C1-4B3D-9021-0058B836A8DE}"/>
            </c:ext>
          </c:extLst>
        </c:ser>
        <c:dLbls>
          <c:showLegendKey val="0"/>
          <c:showVal val="0"/>
          <c:showCatName val="0"/>
          <c:showSerName val="0"/>
          <c:showPercent val="0"/>
          <c:showBubbleSize val="0"/>
        </c:dLbls>
        <c:gapWidth val="150"/>
        <c:axId val="189161352"/>
        <c:axId val="18916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40C1-4B3D-9021-0058B836A8DE}"/>
            </c:ext>
          </c:extLst>
        </c:ser>
        <c:dLbls>
          <c:showLegendKey val="0"/>
          <c:showVal val="0"/>
          <c:showCatName val="0"/>
          <c:showSerName val="0"/>
          <c:showPercent val="0"/>
          <c:showBubbleSize val="0"/>
        </c:dLbls>
        <c:marker val="1"/>
        <c:smooth val="0"/>
        <c:axId val="189161352"/>
        <c:axId val="189161744"/>
      </c:lineChart>
      <c:dateAx>
        <c:axId val="189161352"/>
        <c:scaling>
          <c:orientation val="minMax"/>
        </c:scaling>
        <c:delete val="1"/>
        <c:axPos val="b"/>
        <c:numFmt formatCode="ge" sourceLinked="1"/>
        <c:majorTickMark val="none"/>
        <c:minorTickMark val="none"/>
        <c:tickLblPos val="none"/>
        <c:crossAx val="189161744"/>
        <c:crosses val="autoZero"/>
        <c:auto val="1"/>
        <c:lblOffset val="100"/>
        <c:baseTimeUnit val="years"/>
      </c:dateAx>
      <c:valAx>
        <c:axId val="18916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161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栃木県　矢板市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Cc2</v>
      </c>
      <c r="X8" s="47"/>
      <c r="Y8" s="47"/>
      <c r="Z8" s="47"/>
      <c r="AA8" s="47"/>
      <c r="AB8" s="47"/>
      <c r="AC8" s="47"/>
      <c r="AD8" s="48" t="str">
        <f>データ!$M$6</f>
        <v>非設置</v>
      </c>
      <c r="AE8" s="48"/>
      <c r="AF8" s="48"/>
      <c r="AG8" s="48"/>
      <c r="AH8" s="48"/>
      <c r="AI8" s="48"/>
      <c r="AJ8" s="48"/>
      <c r="AK8" s="3"/>
      <c r="AL8" s="49">
        <f>データ!S6</f>
        <v>33098</v>
      </c>
      <c r="AM8" s="49"/>
      <c r="AN8" s="49"/>
      <c r="AO8" s="49"/>
      <c r="AP8" s="49"/>
      <c r="AQ8" s="49"/>
      <c r="AR8" s="49"/>
      <c r="AS8" s="49"/>
      <c r="AT8" s="44">
        <f>データ!T6</f>
        <v>170.46</v>
      </c>
      <c r="AU8" s="44"/>
      <c r="AV8" s="44"/>
      <c r="AW8" s="44"/>
      <c r="AX8" s="44"/>
      <c r="AY8" s="44"/>
      <c r="AZ8" s="44"/>
      <c r="BA8" s="44"/>
      <c r="BB8" s="44">
        <f>データ!U6</f>
        <v>194.17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c r="A10" s="2"/>
      <c r="B10" s="44" t="str">
        <f>データ!N6</f>
        <v>-</v>
      </c>
      <c r="C10" s="44"/>
      <c r="D10" s="44"/>
      <c r="E10" s="44"/>
      <c r="F10" s="44"/>
      <c r="G10" s="44"/>
      <c r="H10" s="44"/>
      <c r="I10" s="44" t="str">
        <f>データ!O6</f>
        <v>該当数値なし</v>
      </c>
      <c r="J10" s="44"/>
      <c r="K10" s="44"/>
      <c r="L10" s="44"/>
      <c r="M10" s="44"/>
      <c r="N10" s="44"/>
      <c r="O10" s="44"/>
      <c r="P10" s="44">
        <f>データ!P6</f>
        <v>37.32</v>
      </c>
      <c r="Q10" s="44"/>
      <c r="R10" s="44"/>
      <c r="S10" s="44"/>
      <c r="T10" s="44"/>
      <c r="U10" s="44"/>
      <c r="V10" s="44"/>
      <c r="W10" s="44">
        <f>データ!Q6</f>
        <v>74.55</v>
      </c>
      <c r="X10" s="44"/>
      <c r="Y10" s="44"/>
      <c r="Z10" s="44"/>
      <c r="AA10" s="44"/>
      <c r="AB10" s="44"/>
      <c r="AC10" s="44"/>
      <c r="AD10" s="49">
        <f>データ!R6</f>
        <v>2700</v>
      </c>
      <c r="AE10" s="49"/>
      <c r="AF10" s="49"/>
      <c r="AG10" s="49"/>
      <c r="AH10" s="49"/>
      <c r="AI10" s="49"/>
      <c r="AJ10" s="49"/>
      <c r="AK10" s="2"/>
      <c r="AL10" s="49">
        <f>データ!V6</f>
        <v>12304</v>
      </c>
      <c r="AM10" s="49"/>
      <c r="AN10" s="49"/>
      <c r="AO10" s="49"/>
      <c r="AP10" s="49"/>
      <c r="AQ10" s="49"/>
      <c r="AR10" s="49"/>
      <c r="AS10" s="49"/>
      <c r="AT10" s="44">
        <f>データ!W6</f>
        <v>4.71</v>
      </c>
      <c r="AU10" s="44"/>
      <c r="AV10" s="44"/>
      <c r="AW10" s="44"/>
      <c r="AX10" s="44"/>
      <c r="AY10" s="44"/>
      <c r="AZ10" s="44"/>
      <c r="BA10" s="44"/>
      <c r="BB10" s="44">
        <f>データ!X6</f>
        <v>2612.31</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126</v>
      </c>
      <c r="BM16" s="70"/>
      <c r="BN16" s="70"/>
      <c r="BO16" s="70"/>
      <c r="BP16" s="70"/>
      <c r="BQ16" s="70"/>
      <c r="BR16" s="70"/>
      <c r="BS16" s="70"/>
      <c r="BT16" s="70"/>
      <c r="BU16" s="70"/>
      <c r="BV16" s="70"/>
      <c r="BW16" s="70"/>
      <c r="BX16" s="70"/>
      <c r="BY16" s="70"/>
      <c r="BZ16" s="71"/>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c r="A34" s="2"/>
      <c r="B34" s="16"/>
      <c r="C34" s="68" t="s">
        <v>27</v>
      </c>
      <c r="D34" s="68"/>
      <c r="E34" s="68"/>
      <c r="F34" s="68"/>
      <c r="G34" s="68"/>
      <c r="H34" s="68"/>
      <c r="I34" s="68"/>
      <c r="J34" s="68"/>
      <c r="K34" s="68"/>
      <c r="L34" s="68"/>
      <c r="M34" s="68"/>
      <c r="N34" s="68"/>
      <c r="O34" s="68"/>
      <c r="P34" s="68"/>
      <c r="Q34" s="19"/>
      <c r="R34" s="68" t="s">
        <v>28</v>
      </c>
      <c r="S34" s="68"/>
      <c r="T34" s="68"/>
      <c r="U34" s="68"/>
      <c r="V34" s="68"/>
      <c r="W34" s="68"/>
      <c r="X34" s="68"/>
      <c r="Y34" s="68"/>
      <c r="Z34" s="68"/>
      <c r="AA34" s="68"/>
      <c r="AB34" s="68"/>
      <c r="AC34" s="68"/>
      <c r="AD34" s="68"/>
      <c r="AE34" s="68"/>
      <c r="AF34" s="19"/>
      <c r="AG34" s="68" t="s">
        <v>29</v>
      </c>
      <c r="AH34" s="68"/>
      <c r="AI34" s="68"/>
      <c r="AJ34" s="68"/>
      <c r="AK34" s="68"/>
      <c r="AL34" s="68"/>
      <c r="AM34" s="68"/>
      <c r="AN34" s="68"/>
      <c r="AO34" s="68"/>
      <c r="AP34" s="68"/>
      <c r="AQ34" s="68"/>
      <c r="AR34" s="68"/>
      <c r="AS34" s="68"/>
      <c r="AT34" s="68"/>
      <c r="AU34" s="19"/>
      <c r="AV34" s="68" t="s">
        <v>30</v>
      </c>
      <c r="AW34" s="68"/>
      <c r="AX34" s="68"/>
      <c r="AY34" s="68"/>
      <c r="AZ34" s="68"/>
      <c r="BA34" s="68"/>
      <c r="BB34" s="68"/>
      <c r="BC34" s="68"/>
      <c r="BD34" s="68"/>
      <c r="BE34" s="68"/>
      <c r="BF34" s="68"/>
      <c r="BG34" s="68"/>
      <c r="BH34" s="68"/>
      <c r="BI34" s="68"/>
      <c r="BJ34" s="18"/>
      <c r="BK34" s="2"/>
      <c r="BL34" s="69"/>
      <c r="BM34" s="70"/>
      <c r="BN34" s="70"/>
      <c r="BO34" s="70"/>
      <c r="BP34" s="70"/>
      <c r="BQ34" s="70"/>
      <c r="BR34" s="70"/>
      <c r="BS34" s="70"/>
      <c r="BT34" s="70"/>
      <c r="BU34" s="70"/>
      <c r="BV34" s="70"/>
      <c r="BW34" s="70"/>
      <c r="BX34" s="70"/>
      <c r="BY34" s="70"/>
      <c r="BZ34" s="71"/>
    </row>
    <row r="35" spans="1:78" ht="13.5" customHeight="1">
      <c r="A35" s="2"/>
      <c r="B35" s="16"/>
      <c r="C35" s="68"/>
      <c r="D35" s="68"/>
      <c r="E35" s="68"/>
      <c r="F35" s="68"/>
      <c r="G35" s="68"/>
      <c r="H35" s="68"/>
      <c r="I35" s="68"/>
      <c r="J35" s="68"/>
      <c r="K35" s="68"/>
      <c r="L35" s="68"/>
      <c r="M35" s="68"/>
      <c r="N35" s="68"/>
      <c r="O35" s="68"/>
      <c r="P35" s="68"/>
      <c r="Q35" s="19"/>
      <c r="R35" s="68"/>
      <c r="S35" s="68"/>
      <c r="T35" s="68"/>
      <c r="U35" s="68"/>
      <c r="V35" s="68"/>
      <c r="W35" s="68"/>
      <c r="X35" s="68"/>
      <c r="Y35" s="68"/>
      <c r="Z35" s="68"/>
      <c r="AA35" s="68"/>
      <c r="AB35" s="68"/>
      <c r="AC35" s="68"/>
      <c r="AD35" s="68"/>
      <c r="AE35" s="68"/>
      <c r="AF35" s="19"/>
      <c r="AG35" s="68"/>
      <c r="AH35" s="68"/>
      <c r="AI35" s="68"/>
      <c r="AJ35" s="68"/>
      <c r="AK35" s="68"/>
      <c r="AL35" s="68"/>
      <c r="AM35" s="68"/>
      <c r="AN35" s="68"/>
      <c r="AO35" s="68"/>
      <c r="AP35" s="68"/>
      <c r="AQ35" s="68"/>
      <c r="AR35" s="68"/>
      <c r="AS35" s="68"/>
      <c r="AT35" s="68"/>
      <c r="AU35" s="19"/>
      <c r="AV35" s="68"/>
      <c r="AW35" s="68"/>
      <c r="AX35" s="68"/>
      <c r="AY35" s="68"/>
      <c r="AZ35" s="68"/>
      <c r="BA35" s="68"/>
      <c r="BB35" s="68"/>
      <c r="BC35" s="68"/>
      <c r="BD35" s="68"/>
      <c r="BE35" s="68"/>
      <c r="BF35" s="68"/>
      <c r="BG35" s="68"/>
      <c r="BH35" s="68"/>
      <c r="BI35" s="68"/>
      <c r="BJ35" s="18"/>
      <c r="BK35" s="2"/>
      <c r="BL35" s="69"/>
      <c r="BM35" s="70"/>
      <c r="BN35" s="70"/>
      <c r="BO35" s="70"/>
      <c r="BP35" s="70"/>
      <c r="BQ35" s="70"/>
      <c r="BR35" s="70"/>
      <c r="BS35" s="70"/>
      <c r="BT35" s="70"/>
      <c r="BU35" s="70"/>
      <c r="BV35" s="70"/>
      <c r="BW35" s="70"/>
      <c r="BX35" s="70"/>
      <c r="BY35" s="70"/>
      <c r="BZ35" s="71"/>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124</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68" t="s">
        <v>32</v>
      </c>
      <c r="D56" s="68"/>
      <c r="E56" s="68"/>
      <c r="F56" s="68"/>
      <c r="G56" s="68"/>
      <c r="H56" s="68"/>
      <c r="I56" s="68"/>
      <c r="J56" s="68"/>
      <c r="K56" s="68"/>
      <c r="L56" s="68"/>
      <c r="M56" s="68"/>
      <c r="N56" s="68"/>
      <c r="O56" s="68"/>
      <c r="P56" s="68"/>
      <c r="Q56" s="19"/>
      <c r="R56" s="68" t="s">
        <v>33</v>
      </c>
      <c r="S56" s="68"/>
      <c r="T56" s="68"/>
      <c r="U56" s="68"/>
      <c r="V56" s="68"/>
      <c r="W56" s="68"/>
      <c r="X56" s="68"/>
      <c r="Y56" s="68"/>
      <c r="Z56" s="68"/>
      <c r="AA56" s="68"/>
      <c r="AB56" s="68"/>
      <c r="AC56" s="68"/>
      <c r="AD56" s="68"/>
      <c r="AE56" s="68"/>
      <c r="AF56" s="19"/>
      <c r="AG56" s="68" t="s">
        <v>34</v>
      </c>
      <c r="AH56" s="68"/>
      <c r="AI56" s="68"/>
      <c r="AJ56" s="68"/>
      <c r="AK56" s="68"/>
      <c r="AL56" s="68"/>
      <c r="AM56" s="68"/>
      <c r="AN56" s="68"/>
      <c r="AO56" s="68"/>
      <c r="AP56" s="68"/>
      <c r="AQ56" s="68"/>
      <c r="AR56" s="68"/>
      <c r="AS56" s="68"/>
      <c r="AT56" s="68"/>
      <c r="AU56" s="19"/>
      <c r="AV56" s="68" t="s">
        <v>35</v>
      </c>
      <c r="AW56" s="68"/>
      <c r="AX56" s="68"/>
      <c r="AY56" s="68"/>
      <c r="AZ56" s="68"/>
      <c r="BA56" s="68"/>
      <c r="BB56" s="68"/>
      <c r="BC56" s="68"/>
      <c r="BD56" s="68"/>
      <c r="BE56" s="68"/>
      <c r="BF56" s="68"/>
      <c r="BG56" s="68"/>
      <c r="BH56" s="68"/>
      <c r="BI56" s="68"/>
      <c r="BJ56" s="18"/>
      <c r="BK56" s="2"/>
      <c r="BL56" s="75"/>
      <c r="BM56" s="76"/>
      <c r="BN56" s="76"/>
      <c r="BO56" s="76"/>
      <c r="BP56" s="76"/>
      <c r="BQ56" s="76"/>
      <c r="BR56" s="76"/>
      <c r="BS56" s="76"/>
      <c r="BT56" s="76"/>
      <c r="BU56" s="76"/>
      <c r="BV56" s="76"/>
      <c r="BW56" s="76"/>
      <c r="BX56" s="76"/>
      <c r="BY56" s="76"/>
      <c r="BZ56" s="77"/>
    </row>
    <row r="57" spans="1:78" ht="13.5" customHeight="1">
      <c r="A57" s="2"/>
      <c r="B57" s="16"/>
      <c r="C57" s="68"/>
      <c r="D57" s="68"/>
      <c r="E57" s="68"/>
      <c r="F57" s="68"/>
      <c r="G57" s="68"/>
      <c r="H57" s="68"/>
      <c r="I57" s="68"/>
      <c r="J57" s="68"/>
      <c r="K57" s="68"/>
      <c r="L57" s="68"/>
      <c r="M57" s="68"/>
      <c r="N57" s="68"/>
      <c r="O57" s="68"/>
      <c r="P57" s="68"/>
      <c r="Q57" s="19"/>
      <c r="R57" s="68"/>
      <c r="S57" s="68"/>
      <c r="T57" s="68"/>
      <c r="U57" s="68"/>
      <c r="V57" s="68"/>
      <c r="W57" s="68"/>
      <c r="X57" s="68"/>
      <c r="Y57" s="68"/>
      <c r="Z57" s="68"/>
      <c r="AA57" s="68"/>
      <c r="AB57" s="68"/>
      <c r="AC57" s="68"/>
      <c r="AD57" s="68"/>
      <c r="AE57" s="68"/>
      <c r="AF57" s="19"/>
      <c r="AG57" s="68"/>
      <c r="AH57" s="68"/>
      <c r="AI57" s="68"/>
      <c r="AJ57" s="68"/>
      <c r="AK57" s="68"/>
      <c r="AL57" s="68"/>
      <c r="AM57" s="68"/>
      <c r="AN57" s="68"/>
      <c r="AO57" s="68"/>
      <c r="AP57" s="68"/>
      <c r="AQ57" s="68"/>
      <c r="AR57" s="68"/>
      <c r="AS57" s="68"/>
      <c r="AT57" s="68"/>
      <c r="AU57" s="19"/>
      <c r="AV57" s="68"/>
      <c r="AW57" s="68"/>
      <c r="AX57" s="68"/>
      <c r="AY57" s="68"/>
      <c r="AZ57" s="68"/>
      <c r="BA57" s="68"/>
      <c r="BB57" s="68"/>
      <c r="BC57" s="68"/>
      <c r="BD57" s="68"/>
      <c r="BE57" s="68"/>
      <c r="BF57" s="68"/>
      <c r="BG57" s="68"/>
      <c r="BH57" s="68"/>
      <c r="BI57" s="68"/>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125</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68" t="s">
        <v>38</v>
      </c>
      <c r="D79" s="68"/>
      <c r="E79" s="68"/>
      <c r="F79" s="68"/>
      <c r="G79" s="68"/>
      <c r="H79" s="68"/>
      <c r="I79" s="68"/>
      <c r="J79" s="68"/>
      <c r="K79" s="68"/>
      <c r="L79" s="68"/>
      <c r="M79" s="68"/>
      <c r="N79" s="68"/>
      <c r="O79" s="68"/>
      <c r="P79" s="68"/>
      <c r="Q79" s="68"/>
      <c r="R79" s="68"/>
      <c r="S79" s="68"/>
      <c r="T79" s="68"/>
      <c r="U79" s="19"/>
      <c r="V79" s="19"/>
      <c r="W79" s="68" t="s">
        <v>39</v>
      </c>
      <c r="X79" s="68"/>
      <c r="Y79" s="68"/>
      <c r="Z79" s="68"/>
      <c r="AA79" s="68"/>
      <c r="AB79" s="68"/>
      <c r="AC79" s="68"/>
      <c r="AD79" s="68"/>
      <c r="AE79" s="68"/>
      <c r="AF79" s="68"/>
      <c r="AG79" s="68"/>
      <c r="AH79" s="68"/>
      <c r="AI79" s="68"/>
      <c r="AJ79" s="68"/>
      <c r="AK79" s="68"/>
      <c r="AL79" s="68"/>
      <c r="AM79" s="68"/>
      <c r="AN79" s="68"/>
      <c r="AO79" s="19"/>
      <c r="AP79" s="19"/>
      <c r="AQ79" s="68" t="s">
        <v>40</v>
      </c>
      <c r="AR79" s="68"/>
      <c r="AS79" s="68"/>
      <c r="AT79" s="68"/>
      <c r="AU79" s="68"/>
      <c r="AV79" s="68"/>
      <c r="AW79" s="68"/>
      <c r="AX79" s="68"/>
      <c r="AY79" s="68"/>
      <c r="AZ79" s="68"/>
      <c r="BA79" s="68"/>
      <c r="BB79" s="68"/>
      <c r="BC79" s="68"/>
      <c r="BD79" s="68"/>
      <c r="BE79" s="68"/>
      <c r="BF79" s="68"/>
      <c r="BG79" s="68"/>
      <c r="BH79" s="68"/>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68"/>
      <c r="D80" s="68"/>
      <c r="E80" s="68"/>
      <c r="F80" s="68"/>
      <c r="G80" s="68"/>
      <c r="H80" s="68"/>
      <c r="I80" s="68"/>
      <c r="J80" s="68"/>
      <c r="K80" s="68"/>
      <c r="L80" s="68"/>
      <c r="M80" s="68"/>
      <c r="N80" s="68"/>
      <c r="O80" s="68"/>
      <c r="P80" s="68"/>
      <c r="Q80" s="68"/>
      <c r="R80" s="68"/>
      <c r="S80" s="68"/>
      <c r="T80" s="68"/>
      <c r="U80" s="19"/>
      <c r="V80" s="19"/>
      <c r="W80" s="68"/>
      <c r="X80" s="68"/>
      <c r="Y80" s="68"/>
      <c r="Z80" s="68"/>
      <c r="AA80" s="68"/>
      <c r="AB80" s="68"/>
      <c r="AC80" s="68"/>
      <c r="AD80" s="68"/>
      <c r="AE80" s="68"/>
      <c r="AF80" s="68"/>
      <c r="AG80" s="68"/>
      <c r="AH80" s="68"/>
      <c r="AI80" s="68"/>
      <c r="AJ80" s="68"/>
      <c r="AK80" s="68"/>
      <c r="AL80" s="68"/>
      <c r="AM80" s="68"/>
      <c r="AN80" s="68"/>
      <c r="AO80" s="19"/>
      <c r="AP80" s="19"/>
      <c r="AQ80" s="68"/>
      <c r="AR80" s="68"/>
      <c r="AS80" s="68"/>
      <c r="AT80" s="68"/>
      <c r="AU80" s="68"/>
      <c r="AV80" s="68"/>
      <c r="AW80" s="68"/>
      <c r="AX80" s="68"/>
      <c r="AY80" s="68"/>
      <c r="AZ80" s="68"/>
      <c r="BA80" s="68"/>
      <c r="BB80" s="68"/>
      <c r="BC80" s="68"/>
      <c r="BD80" s="68"/>
      <c r="BE80" s="68"/>
      <c r="BF80" s="68"/>
      <c r="BG80" s="68"/>
      <c r="BH80" s="68"/>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57</v>
      </c>
      <c r="N86" s="25" t="s">
        <v>56</v>
      </c>
      <c r="O86" s="25" t="str">
        <f>データ!EO6</f>
        <v>【0.23】</v>
      </c>
    </row>
  </sheetData>
  <sheetProtection algorithmName="SHA-512" hashValue="B+kFPL8ylLetnihFVW5xdqjJpW0daBFAEvyWBlWoWIP7B6Lo2OjAbnIgWEsmmJoSU18YvrcJOg1lL1m7rq5EjA==" saltValue="e/Kq7AKwbXIf3ZfVSdR1rA==" spinCount="100000" sheet="1" objects="1" scenarios="1" formatCells="0" formatColumns="0" formatRows="0"/>
  <mergeCells count="57">
    <mergeCell ref="B60:BJ61"/>
    <mergeCell ref="BL47:BZ63"/>
    <mergeCell ref="BL64:BZ65"/>
    <mergeCell ref="C79:T80"/>
    <mergeCell ref="W79:AN80"/>
    <mergeCell ref="AQ79:BH80"/>
    <mergeCell ref="BL66:BZ82"/>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60</v>
      </c>
      <c r="B3" s="28" t="s">
        <v>61</v>
      </c>
      <c r="C3" s="28" t="s">
        <v>62</v>
      </c>
      <c r="D3" s="28" t="s">
        <v>63</v>
      </c>
      <c r="E3" s="28" t="s">
        <v>64</v>
      </c>
      <c r="F3" s="28" t="s">
        <v>65</v>
      </c>
      <c r="G3" s="28" t="s">
        <v>66</v>
      </c>
      <c r="H3" s="82" t="s">
        <v>67</v>
      </c>
      <c r="I3" s="83"/>
      <c r="J3" s="83"/>
      <c r="K3" s="83"/>
      <c r="L3" s="83"/>
      <c r="M3" s="83"/>
      <c r="N3" s="83"/>
      <c r="O3" s="83"/>
      <c r="P3" s="83"/>
      <c r="Q3" s="83"/>
      <c r="R3" s="83"/>
      <c r="S3" s="83"/>
      <c r="T3" s="83"/>
      <c r="U3" s="83"/>
      <c r="V3" s="83"/>
      <c r="W3" s="83"/>
      <c r="X3" s="84"/>
      <c r="Y3" s="88" t="s">
        <v>68</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69</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c r="A4" s="27" t="s">
        <v>70</v>
      </c>
      <c r="B4" s="29"/>
      <c r="C4" s="29"/>
      <c r="D4" s="29"/>
      <c r="E4" s="29"/>
      <c r="F4" s="29"/>
      <c r="G4" s="29"/>
      <c r="H4" s="85"/>
      <c r="I4" s="86"/>
      <c r="J4" s="86"/>
      <c r="K4" s="86"/>
      <c r="L4" s="86"/>
      <c r="M4" s="86"/>
      <c r="N4" s="86"/>
      <c r="O4" s="86"/>
      <c r="P4" s="86"/>
      <c r="Q4" s="86"/>
      <c r="R4" s="86"/>
      <c r="S4" s="86"/>
      <c r="T4" s="86"/>
      <c r="U4" s="86"/>
      <c r="V4" s="86"/>
      <c r="W4" s="86"/>
      <c r="X4" s="87"/>
      <c r="Y4" s="81" t="s">
        <v>71</v>
      </c>
      <c r="Z4" s="81"/>
      <c r="AA4" s="81"/>
      <c r="AB4" s="81"/>
      <c r="AC4" s="81"/>
      <c r="AD4" s="81"/>
      <c r="AE4" s="81"/>
      <c r="AF4" s="81"/>
      <c r="AG4" s="81"/>
      <c r="AH4" s="81"/>
      <c r="AI4" s="81"/>
      <c r="AJ4" s="81" t="s">
        <v>72</v>
      </c>
      <c r="AK4" s="81"/>
      <c r="AL4" s="81"/>
      <c r="AM4" s="81"/>
      <c r="AN4" s="81"/>
      <c r="AO4" s="81"/>
      <c r="AP4" s="81"/>
      <c r="AQ4" s="81"/>
      <c r="AR4" s="81"/>
      <c r="AS4" s="81"/>
      <c r="AT4" s="81"/>
      <c r="AU4" s="81" t="s">
        <v>73</v>
      </c>
      <c r="AV4" s="81"/>
      <c r="AW4" s="81"/>
      <c r="AX4" s="81"/>
      <c r="AY4" s="81"/>
      <c r="AZ4" s="81"/>
      <c r="BA4" s="81"/>
      <c r="BB4" s="81"/>
      <c r="BC4" s="81"/>
      <c r="BD4" s="81"/>
      <c r="BE4" s="81"/>
      <c r="BF4" s="81" t="s">
        <v>74</v>
      </c>
      <c r="BG4" s="81"/>
      <c r="BH4" s="81"/>
      <c r="BI4" s="81"/>
      <c r="BJ4" s="81"/>
      <c r="BK4" s="81"/>
      <c r="BL4" s="81"/>
      <c r="BM4" s="81"/>
      <c r="BN4" s="81"/>
      <c r="BO4" s="81"/>
      <c r="BP4" s="81"/>
      <c r="BQ4" s="81" t="s">
        <v>75</v>
      </c>
      <c r="BR4" s="81"/>
      <c r="BS4" s="81"/>
      <c r="BT4" s="81"/>
      <c r="BU4" s="81"/>
      <c r="BV4" s="81"/>
      <c r="BW4" s="81"/>
      <c r="BX4" s="81"/>
      <c r="BY4" s="81"/>
      <c r="BZ4" s="81"/>
      <c r="CA4" s="81"/>
      <c r="CB4" s="81" t="s">
        <v>76</v>
      </c>
      <c r="CC4" s="81"/>
      <c r="CD4" s="81"/>
      <c r="CE4" s="81"/>
      <c r="CF4" s="81"/>
      <c r="CG4" s="81"/>
      <c r="CH4" s="81"/>
      <c r="CI4" s="81"/>
      <c r="CJ4" s="81"/>
      <c r="CK4" s="81"/>
      <c r="CL4" s="81"/>
      <c r="CM4" s="81" t="s">
        <v>77</v>
      </c>
      <c r="CN4" s="81"/>
      <c r="CO4" s="81"/>
      <c r="CP4" s="81"/>
      <c r="CQ4" s="81"/>
      <c r="CR4" s="81"/>
      <c r="CS4" s="81"/>
      <c r="CT4" s="81"/>
      <c r="CU4" s="81"/>
      <c r="CV4" s="81"/>
      <c r="CW4" s="81"/>
      <c r="CX4" s="81" t="s">
        <v>78</v>
      </c>
      <c r="CY4" s="81"/>
      <c r="CZ4" s="81"/>
      <c r="DA4" s="81"/>
      <c r="DB4" s="81"/>
      <c r="DC4" s="81"/>
      <c r="DD4" s="81"/>
      <c r="DE4" s="81"/>
      <c r="DF4" s="81"/>
      <c r="DG4" s="81"/>
      <c r="DH4" s="81"/>
      <c r="DI4" s="81" t="s">
        <v>79</v>
      </c>
      <c r="DJ4" s="81"/>
      <c r="DK4" s="81"/>
      <c r="DL4" s="81"/>
      <c r="DM4" s="81"/>
      <c r="DN4" s="81"/>
      <c r="DO4" s="81"/>
      <c r="DP4" s="81"/>
      <c r="DQ4" s="81"/>
      <c r="DR4" s="81"/>
      <c r="DS4" s="81"/>
      <c r="DT4" s="81" t="s">
        <v>80</v>
      </c>
      <c r="DU4" s="81"/>
      <c r="DV4" s="81"/>
      <c r="DW4" s="81"/>
      <c r="DX4" s="81"/>
      <c r="DY4" s="81"/>
      <c r="DZ4" s="81"/>
      <c r="EA4" s="81"/>
      <c r="EB4" s="81"/>
      <c r="EC4" s="81"/>
      <c r="ED4" s="81"/>
      <c r="EE4" s="81" t="s">
        <v>81</v>
      </c>
      <c r="EF4" s="81"/>
      <c r="EG4" s="81"/>
      <c r="EH4" s="81"/>
      <c r="EI4" s="81"/>
      <c r="EJ4" s="81"/>
      <c r="EK4" s="81"/>
      <c r="EL4" s="81"/>
      <c r="EM4" s="81"/>
      <c r="EN4" s="81"/>
      <c r="EO4" s="81"/>
    </row>
    <row r="5" spans="1:14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c r="A6" s="27" t="s">
        <v>110</v>
      </c>
      <c r="B6" s="32">
        <f>B7</f>
        <v>2017</v>
      </c>
      <c r="C6" s="32">
        <f t="shared" ref="C6:X6" si="3">C7</f>
        <v>92118</v>
      </c>
      <c r="D6" s="32">
        <f t="shared" si="3"/>
        <v>47</v>
      </c>
      <c r="E6" s="32">
        <f t="shared" si="3"/>
        <v>17</v>
      </c>
      <c r="F6" s="32">
        <f t="shared" si="3"/>
        <v>1</v>
      </c>
      <c r="G6" s="32">
        <f t="shared" si="3"/>
        <v>0</v>
      </c>
      <c r="H6" s="32" t="str">
        <f t="shared" si="3"/>
        <v>栃木県　矢板市</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37.32</v>
      </c>
      <c r="Q6" s="33">
        <f t="shared" si="3"/>
        <v>74.55</v>
      </c>
      <c r="R6" s="33">
        <f t="shared" si="3"/>
        <v>2700</v>
      </c>
      <c r="S6" s="33">
        <f t="shared" si="3"/>
        <v>33098</v>
      </c>
      <c r="T6" s="33">
        <f t="shared" si="3"/>
        <v>170.46</v>
      </c>
      <c r="U6" s="33">
        <f t="shared" si="3"/>
        <v>194.17</v>
      </c>
      <c r="V6" s="33">
        <f t="shared" si="3"/>
        <v>12304</v>
      </c>
      <c r="W6" s="33">
        <f t="shared" si="3"/>
        <v>4.71</v>
      </c>
      <c r="X6" s="33">
        <f t="shared" si="3"/>
        <v>2612.31</v>
      </c>
      <c r="Y6" s="34">
        <f>IF(Y7="",NA(),Y7)</f>
        <v>90.04</v>
      </c>
      <c r="Z6" s="34">
        <f t="shared" ref="Z6:AH6" si="4">IF(Z7="",NA(),Z7)</f>
        <v>95.8</v>
      </c>
      <c r="AA6" s="34">
        <f t="shared" si="4"/>
        <v>95.96</v>
      </c>
      <c r="AB6" s="34">
        <f t="shared" si="4"/>
        <v>93.28</v>
      </c>
      <c r="AC6" s="34">
        <f t="shared" si="4"/>
        <v>91.41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33.61</v>
      </c>
      <c r="BG6" s="34">
        <f t="shared" ref="BG6:BO6" si="7">IF(BG7="",NA(),BG7)</f>
        <v>24.81</v>
      </c>
      <c r="BH6" s="34">
        <f t="shared" si="7"/>
        <v>49.1</v>
      </c>
      <c r="BI6" s="34">
        <f t="shared" si="7"/>
        <v>35.68</v>
      </c>
      <c r="BJ6" s="34">
        <f t="shared" si="7"/>
        <v>29.23</v>
      </c>
      <c r="BK6" s="34">
        <f t="shared" si="7"/>
        <v>1209.95</v>
      </c>
      <c r="BL6" s="34">
        <f t="shared" si="7"/>
        <v>1136.5</v>
      </c>
      <c r="BM6" s="34">
        <f t="shared" si="7"/>
        <v>1118.56</v>
      </c>
      <c r="BN6" s="34">
        <f t="shared" si="7"/>
        <v>1111.31</v>
      </c>
      <c r="BO6" s="34">
        <f t="shared" si="7"/>
        <v>966.33</v>
      </c>
      <c r="BP6" s="33" t="str">
        <f>IF(BP7="","",IF(BP7="-","【-】","【"&amp;SUBSTITUTE(TEXT(BP7,"#,##0.00"),"-","△")&amp;"】"))</f>
        <v>【707.33】</v>
      </c>
      <c r="BQ6" s="34">
        <f>IF(BQ7="",NA(),BQ7)</f>
        <v>99.72</v>
      </c>
      <c r="BR6" s="34">
        <f t="shared" ref="BR6:BZ6" si="8">IF(BR7="",NA(),BR7)</f>
        <v>107.86</v>
      </c>
      <c r="BS6" s="34">
        <f t="shared" si="8"/>
        <v>99.98</v>
      </c>
      <c r="BT6" s="34">
        <f t="shared" si="8"/>
        <v>100.04</v>
      </c>
      <c r="BU6" s="34">
        <f t="shared" si="8"/>
        <v>95</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158</v>
      </c>
      <c r="CC6" s="34">
        <f t="shared" ref="CC6:CK6" si="9">IF(CC7="",NA(),CC7)</f>
        <v>150</v>
      </c>
      <c r="CD6" s="34">
        <f t="shared" si="9"/>
        <v>162</v>
      </c>
      <c r="CE6" s="34">
        <f t="shared" si="9"/>
        <v>161</v>
      </c>
      <c r="CF6" s="34">
        <f t="shared" si="9"/>
        <v>169.45</v>
      </c>
      <c r="CG6" s="34">
        <f t="shared" si="9"/>
        <v>220.67</v>
      </c>
      <c r="CH6" s="34">
        <f t="shared" si="9"/>
        <v>217.82</v>
      </c>
      <c r="CI6" s="34">
        <f t="shared" si="9"/>
        <v>215.28</v>
      </c>
      <c r="CJ6" s="34">
        <f t="shared" si="9"/>
        <v>207.96</v>
      </c>
      <c r="CK6" s="34">
        <f t="shared" si="9"/>
        <v>194.31</v>
      </c>
      <c r="CL6" s="33" t="str">
        <f>IF(CL7="","",IF(CL7="-","【-】","【"&amp;SUBSTITUTE(TEXT(CL7,"#,##0.00"),"-","△")&amp;"】"))</f>
        <v>【136.39】</v>
      </c>
      <c r="CM6" s="34">
        <f>IF(CM7="",NA(),CM7)</f>
        <v>43.54</v>
      </c>
      <c r="CN6" s="34">
        <f t="shared" ref="CN6:CV6" si="10">IF(CN7="",NA(),CN7)</f>
        <v>44.36</v>
      </c>
      <c r="CO6" s="34">
        <f t="shared" si="10"/>
        <v>42.61</v>
      </c>
      <c r="CP6" s="34">
        <f t="shared" si="10"/>
        <v>46.69</v>
      </c>
      <c r="CQ6" s="34">
        <f t="shared" si="10"/>
        <v>45.69</v>
      </c>
      <c r="CR6" s="34">
        <f t="shared" si="10"/>
        <v>55.81</v>
      </c>
      <c r="CS6" s="34">
        <f t="shared" si="10"/>
        <v>54.44</v>
      </c>
      <c r="CT6" s="34">
        <f t="shared" si="10"/>
        <v>54.67</v>
      </c>
      <c r="CU6" s="34">
        <f t="shared" si="10"/>
        <v>53.51</v>
      </c>
      <c r="CV6" s="34">
        <f t="shared" si="10"/>
        <v>53.5</v>
      </c>
      <c r="CW6" s="33" t="str">
        <f>IF(CW7="","",IF(CW7="-","【-】","【"&amp;SUBSTITUTE(TEXT(CW7,"#,##0.00"),"-","△")&amp;"】"))</f>
        <v>【60.13】</v>
      </c>
      <c r="CX6" s="34">
        <f>IF(CX7="",NA(),CX7)</f>
        <v>78.849999999999994</v>
      </c>
      <c r="CY6" s="34">
        <f t="shared" ref="CY6:DG6" si="11">IF(CY7="",NA(),CY7)</f>
        <v>80.33</v>
      </c>
      <c r="CZ6" s="34">
        <f t="shared" si="11"/>
        <v>80.56</v>
      </c>
      <c r="DA6" s="34">
        <f t="shared" si="11"/>
        <v>79.290000000000006</v>
      </c>
      <c r="DB6" s="34">
        <f t="shared" si="11"/>
        <v>81.099999999999994</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c r="A7" s="27"/>
      <c r="B7" s="36">
        <v>2017</v>
      </c>
      <c r="C7" s="36">
        <v>92118</v>
      </c>
      <c r="D7" s="36">
        <v>47</v>
      </c>
      <c r="E7" s="36">
        <v>17</v>
      </c>
      <c r="F7" s="36">
        <v>1</v>
      </c>
      <c r="G7" s="36">
        <v>0</v>
      </c>
      <c r="H7" s="36" t="s">
        <v>111</v>
      </c>
      <c r="I7" s="36" t="s">
        <v>112</v>
      </c>
      <c r="J7" s="36" t="s">
        <v>113</v>
      </c>
      <c r="K7" s="36" t="s">
        <v>114</v>
      </c>
      <c r="L7" s="36" t="s">
        <v>115</v>
      </c>
      <c r="M7" s="36" t="s">
        <v>116</v>
      </c>
      <c r="N7" s="37" t="s">
        <v>117</v>
      </c>
      <c r="O7" s="37" t="s">
        <v>118</v>
      </c>
      <c r="P7" s="37">
        <v>37.32</v>
      </c>
      <c r="Q7" s="37">
        <v>74.55</v>
      </c>
      <c r="R7" s="37">
        <v>2700</v>
      </c>
      <c r="S7" s="37">
        <v>33098</v>
      </c>
      <c r="T7" s="37">
        <v>170.46</v>
      </c>
      <c r="U7" s="37">
        <v>194.17</v>
      </c>
      <c r="V7" s="37">
        <v>12304</v>
      </c>
      <c r="W7" s="37">
        <v>4.71</v>
      </c>
      <c r="X7" s="37">
        <v>2612.31</v>
      </c>
      <c r="Y7" s="37">
        <v>90.04</v>
      </c>
      <c r="Z7" s="37">
        <v>95.8</v>
      </c>
      <c r="AA7" s="37">
        <v>95.96</v>
      </c>
      <c r="AB7" s="37">
        <v>93.28</v>
      </c>
      <c r="AC7" s="37">
        <v>91.41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33.61</v>
      </c>
      <c r="BG7" s="37">
        <v>24.81</v>
      </c>
      <c r="BH7" s="37">
        <v>49.1</v>
      </c>
      <c r="BI7" s="37">
        <v>35.68</v>
      </c>
      <c r="BJ7" s="37">
        <v>29.23</v>
      </c>
      <c r="BK7" s="37">
        <v>1209.95</v>
      </c>
      <c r="BL7" s="37">
        <v>1136.5</v>
      </c>
      <c r="BM7" s="37">
        <v>1118.56</v>
      </c>
      <c r="BN7" s="37">
        <v>1111.31</v>
      </c>
      <c r="BO7" s="37">
        <v>966.33</v>
      </c>
      <c r="BP7" s="37">
        <v>707.33</v>
      </c>
      <c r="BQ7" s="37">
        <v>99.72</v>
      </c>
      <c r="BR7" s="37">
        <v>107.86</v>
      </c>
      <c r="BS7" s="37">
        <v>99.98</v>
      </c>
      <c r="BT7" s="37">
        <v>100.04</v>
      </c>
      <c r="BU7" s="37">
        <v>95</v>
      </c>
      <c r="BV7" s="37">
        <v>69.48</v>
      </c>
      <c r="BW7" s="37">
        <v>71.650000000000006</v>
      </c>
      <c r="BX7" s="37">
        <v>72.33</v>
      </c>
      <c r="BY7" s="37">
        <v>75.540000000000006</v>
      </c>
      <c r="BZ7" s="37">
        <v>81.739999999999995</v>
      </c>
      <c r="CA7" s="37">
        <v>101.26</v>
      </c>
      <c r="CB7" s="37">
        <v>158</v>
      </c>
      <c r="CC7" s="37">
        <v>150</v>
      </c>
      <c r="CD7" s="37">
        <v>162</v>
      </c>
      <c r="CE7" s="37">
        <v>161</v>
      </c>
      <c r="CF7" s="37">
        <v>169.45</v>
      </c>
      <c r="CG7" s="37">
        <v>220.67</v>
      </c>
      <c r="CH7" s="37">
        <v>217.82</v>
      </c>
      <c r="CI7" s="37">
        <v>215.28</v>
      </c>
      <c r="CJ7" s="37">
        <v>207.96</v>
      </c>
      <c r="CK7" s="37">
        <v>194.31</v>
      </c>
      <c r="CL7" s="37">
        <v>136.38999999999999</v>
      </c>
      <c r="CM7" s="37">
        <v>43.54</v>
      </c>
      <c r="CN7" s="37">
        <v>44.36</v>
      </c>
      <c r="CO7" s="37">
        <v>42.61</v>
      </c>
      <c r="CP7" s="37">
        <v>46.69</v>
      </c>
      <c r="CQ7" s="37">
        <v>45.69</v>
      </c>
      <c r="CR7" s="37">
        <v>55.81</v>
      </c>
      <c r="CS7" s="37">
        <v>54.44</v>
      </c>
      <c r="CT7" s="37">
        <v>54.67</v>
      </c>
      <c r="CU7" s="37">
        <v>53.51</v>
      </c>
      <c r="CV7" s="37">
        <v>53.5</v>
      </c>
      <c r="CW7" s="37">
        <v>60.13</v>
      </c>
      <c r="CX7" s="37">
        <v>78.849999999999994</v>
      </c>
      <c r="CY7" s="37">
        <v>80.33</v>
      </c>
      <c r="CZ7" s="37">
        <v>80.56</v>
      </c>
      <c r="DA7" s="37">
        <v>79.290000000000006</v>
      </c>
      <c r="DB7" s="37">
        <v>81.099999999999994</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0.11</v>
      </c>
      <c r="EM7" s="37">
        <v>0.15</v>
      </c>
      <c r="EN7" s="37">
        <v>0.16</v>
      </c>
      <c r="EO7" s="37">
        <v>0.23</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栃木県</cp:lastModifiedBy>
  <cp:lastPrinted>2019-02-06T00:51:15Z</cp:lastPrinted>
  <dcterms:created xsi:type="dcterms:W3CDTF">2018-12-03T09:01:01Z</dcterms:created>
  <dcterms:modified xsi:type="dcterms:W3CDTF">2019-02-07T07:23:13Z</dcterms:modified>
  <cp:category/>
</cp:coreProperties>
</file>