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stKt91bnYDSYUr8rvsQizJ+dl9Zadi+AmUzaPUlZOT86H5JoQRddAulGYuwOHrVraL2H+vKWFrM8cPi15ste4A==" workbookSaltValue="tAe1YwD5OXBa3jwOOdoIa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<sst xmlns="http://schemas.openxmlformats.org/spreadsheetml/2006/main" count="240" uniqueCount="126">
  <si>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</si>
  <si>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</si>
  <si>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</si>
  <si>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</si>
  <si>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</si>
  <si>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</si>
  <si>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</si>
  <si>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</si>
  <si>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</si>
  <si>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</si>
  <si>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</si>
  <si>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</si>
  <si>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</si>
  <si>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</si>
  <si>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</si>
  <si>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</si>
  <si>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</si>
  <si>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</si>
  <si>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</si>
  <si>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</si>
  <si>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</si>
  <si>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</si>
  <si>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</si>
  <si>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</si>
  <si>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</si>
  <si>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</si>
  <si>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</si>
  <si>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</si>
  <si>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</si>
  <si>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</si>
  <si>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</si>
  <si>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</si>
  <si>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</si>
  <si>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</si>
  <si>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</si>
  <si>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</si>
  <si>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</si>
  <si>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</si>
  <si>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</si>
  <si>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</si>
  <si>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</si>
  <si>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</si>
  <si>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</si>
  <si>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</si>
  <si>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</si>
  <si>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</si>
  <si>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</si>
  <si>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</si>
  <si>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</si>
  <si>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</si>
  <si>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</si>
  <si>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</si>
  <si>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</si>
  <si>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</si>
  <si>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</si>
  <si>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</si>
  <si>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</si>
  <si>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</si>
  <si>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</si>
  <si>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</si>
  <si>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</si>
  <si>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</si>
  <si>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</si>
  <si>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</si>
  <si>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</si>
  <si>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</si>
  <si>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</si>
  <si>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</si>
  <si>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</si>
  <si>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</si>
  <si>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</si>
  <si>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</si>
  <si>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</si>
  <si>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</si>
  <si>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</si>
  <si>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</si>
  <si>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</si>
  <si>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</si>
  <si>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</si>
  <si>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</si>
  <si>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</si>
  <si>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</si>
  <si>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</si>
  <si>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</si>
  <si>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</si>
  <si>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</si>
  <si>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</si>
  <si>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</si>
  <si>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</si>
  <si>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</si>
  <si>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</si>
  <si>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</si>
  <si>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</si>
  <si>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</si>
  <si>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</si>
  <si>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</si>
  <si>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</si>
  <si>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</si>
  <si>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</si>
  <si>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</si>
  <si>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</si>
  <si>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</si>
  <si>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</si>
  <si>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</si>
  <si>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</si>
  <si>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</si>
  <si>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</si>
  <si>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</si>
  <si>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</si>
  <si>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</si>
  <si>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栃木県　矢板市</t>
  </si>
  <si>
    <t>法非適用</t>
  </si>
  <si>
    <t>下水道事業</t>
  </si>
  <si>
    <t>農業集落排水</t>
  </si>
  <si>
    <t>F2</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</si>
  <si>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</si>
  <si>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</si>
  <si>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</si>
  <si>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</si>
  <si>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</si>
  <si>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</si>
  <si>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</si>
  <si>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</si>
  <si>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比較的新しい施設であるため、管渠の更新はまだ必要ないが、水処理センターの不具合はだんだん増えてきている。平成２９年度から施設の機能診断を実施しており、今後最適整備計画を立て計画的に更新していく予定である。</t>
    <rPh sb="1" eb="4">
      <t>ヒカクテキ</t>
    </rPh>
    <rPh sb="4" eb="5">
      <t>アタラ</t>
    </rPh>
    <rPh sb="7" eb="9">
      <t>シセツ</t>
    </rPh>
    <rPh sb="15" eb="17">
      <t>カンキョ</t>
    </rPh>
    <rPh sb="18" eb="20">
      <t>コウシン</t>
    </rPh>
    <rPh sb="23" eb="25">
      <t>ヒツヨウ</t>
    </rPh>
    <rPh sb="29" eb="30">
      <t>ミズ</t>
    </rPh>
    <rPh sb="30" eb="32">
      <t>ショリ</t>
    </rPh>
    <rPh sb="37" eb="40">
      <t>フグアイ</t>
    </rPh>
    <rPh sb="45" eb="46">
      <t>フ</t>
    </rPh>
    <rPh sb="53" eb="55">
      <t>ヘイセイ</t>
    </rPh>
    <rPh sb="57" eb="59">
      <t>ネンド</t>
    </rPh>
    <rPh sb="61" eb="63">
      <t>シセツ</t>
    </rPh>
    <rPh sb="64" eb="66">
      <t>キノウ</t>
    </rPh>
    <rPh sb="66" eb="68">
      <t>シンダン</t>
    </rPh>
    <rPh sb="69" eb="71">
      <t>ジッシ</t>
    </rPh>
    <rPh sb="76" eb="78">
      <t>コンゴ</t>
    </rPh>
    <rPh sb="78" eb="80">
      <t>サイテキ</t>
    </rPh>
    <rPh sb="80" eb="82">
      <t>セイビ</t>
    </rPh>
    <rPh sb="82" eb="84">
      <t>ケイカク</t>
    </rPh>
    <rPh sb="85" eb="86">
      <t>タ</t>
    </rPh>
    <rPh sb="87" eb="90">
      <t>ケイカクテキ</t>
    </rPh>
    <rPh sb="91" eb="93">
      <t>コウシン</t>
    </rPh>
    <rPh sb="97" eb="99">
      <t>ヨテイ</t>
    </rPh>
    <phoneticPr fontId="5"/>
  </si>
  <si>
    <t>　経営はわずかながら改善してきていると思えるが、人口減少による使用料収入の減少や、施設の老朽化による費用負担の増加が今後の課題と考える。
水洗化率向上のための普及啓発活動、計画的な施設更新により対応していきたい。
なお、経営戦略については策定済みである。</t>
    <rPh sb="1" eb="3">
      <t>ケイエイ</t>
    </rPh>
    <rPh sb="10" eb="12">
      <t>カイゼン</t>
    </rPh>
    <rPh sb="19" eb="20">
      <t>オモ</t>
    </rPh>
    <rPh sb="24" eb="26">
      <t>ジンコウ</t>
    </rPh>
    <rPh sb="26" eb="28">
      <t>ゲンショウ</t>
    </rPh>
    <rPh sb="31" eb="34">
      <t>シヨウリョウ</t>
    </rPh>
    <rPh sb="34" eb="36">
      <t>シュウニュウ</t>
    </rPh>
    <rPh sb="37" eb="39">
      <t>ゲンショウ</t>
    </rPh>
    <rPh sb="41" eb="43">
      <t>シセツ</t>
    </rPh>
    <rPh sb="44" eb="47">
      <t>ロウキュウカ</t>
    </rPh>
    <rPh sb="50" eb="52">
      <t>ヒヨウ</t>
    </rPh>
    <rPh sb="52" eb="54">
      <t>フタン</t>
    </rPh>
    <rPh sb="55" eb="57">
      <t>ゾウカ</t>
    </rPh>
    <rPh sb="58" eb="60">
      <t>コンゴ</t>
    </rPh>
    <rPh sb="61" eb="63">
      <t>カダイ</t>
    </rPh>
    <rPh sb="64" eb="65">
      <t>カンガ</t>
    </rPh>
    <rPh sb="69" eb="72">
      <t>スイセンカ</t>
    </rPh>
    <rPh sb="72" eb="73">
      <t>リツ</t>
    </rPh>
    <rPh sb="73" eb="75">
      <t>コウジョウ</t>
    </rPh>
    <rPh sb="79" eb="81">
      <t>フキュウ</t>
    </rPh>
    <rPh sb="81" eb="83">
      <t>ケイハツ</t>
    </rPh>
    <rPh sb="83" eb="85">
      <t>カツドウ</t>
    </rPh>
    <rPh sb="86" eb="89">
      <t>ケイカクテキ</t>
    </rPh>
    <rPh sb="90" eb="92">
      <t>シセツ</t>
    </rPh>
    <rPh sb="92" eb="94">
      <t>コウシン</t>
    </rPh>
    <rPh sb="97" eb="99">
      <t>タイオウ</t>
    </rPh>
    <rPh sb="110" eb="112">
      <t>ケイエイ</t>
    </rPh>
    <rPh sb="112" eb="114">
      <t>センリャク</t>
    </rPh>
    <rPh sb="119" eb="121">
      <t>サクテイ</t>
    </rPh>
    <rPh sb="121" eb="122">
      <t>ズ</t>
    </rPh>
    <phoneticPr fontId="5"/>
  </si>
  <si>
    <t>　①収益的収支比率は、借換があった平成２５年度を除くと、ほぼ横ばいである。借換の成果による地方債償還が減少するので、当比率は改善するものと見込まれるが、突発的な修繕等が発生すると収支に影響されてしまうので、計画的な修繕が必要である。
　④企業債残高対事業規模比率は、類似団体平均値と比較すると当比率は大きく低いものとなっている。これは整備事業が完了しており初期投資・企業債が新たに発生しないためである。
　⑤経費回収率は、ほぼ横ばいだったが、平成２８年度は施設の修繕があり、使用料で回収すべき経費を賄うことが出来なくなったが平成２９年度は改善した。今後は更なる経費の削減を図り経営を改善していきたい。
　⑥汚水処理原価は、類似団体平均値と比較すると低いものとなっている。しかし、接続率はまだ高いと言えず、今後老朽化による維持管理費の増大が見込まれることから、水洗化率の向上が必要である。
　⑦施設の利用率は、平成２８年度から微増している。今後人口減少が見込まれる中、施設の適正な規模を検討していきたい。
　⑧水洗化率は、類似団体平均値と比較して低いものとなっているが、微かに増加してきている。今後も水洗化率の向上のため、普及啓発活動を推進していく。</t>
    <rPh sb="2" eb="5">
      <t>シュウエキテキ</t>
    </rPh>
    <rPh sb="5" eb="7">
      <t>シュウシ</t>
    </rPh>
    <rPh sb="7" eb="9">
      <t>ヒリツ</t>
    </rPh>
    <rPh sb="11" eb="13">
      <t>カリカエ</t>
    </rPh>
    <rPh sb="17" eb="19">
      <t>ヘイセイ</t>
    </rPh>
    <rPh sb="21" eb="23">
      <t>ネンド</t>
    </rPh>
    <rPh sb="24" eb="25">
      <t>ノゾ</t>
    </rPh>
    <rPh sb="30" eb="31">
      <t>ヨコ</t>
    </rPh>
    <rPh sb="37" eb="39">
      <t>カリカエ</t>
    </rPh>
    <rPh sb="40" eb="42">
      <t>セイカ</t>
    </rPh>
    <rPh sb="45" eb="48">
      <t>チホウサイ</t>
    </rPh>
    <rPh sb="48" eb="50">
      <t>ショウカン</t>
    </rPh>
    <rPh sb="51" eb="53">
      <t>ゲンショウ</t>
    </rPh>
    <rPh sb="58" eb="59">
      <t>トウ</t>
    </rPh>
    <rPh sb="59" eb="61">
      <t>ヒリツ</t>
    </rPh>
    <rPh sb="62" eb="64">
      <t>カイゼン</t>
    </rPh>
    <rPh sb="69" eb="71">
      <t>ミコ</t>
    </rPh>
    <rPh sb="76" eb="79">
      <t>トッパツテキ</t>
    </rPh>
    <rPh sb="80" eb="82">
      <t>シュウゼン</t>
    </rPh>
    <rPh sb="82" eb="83">
      <t>トウ</t>
    </rPh>
    <rPh sb="84" eb="86">
      <t>ハッセイ</t>
    </rPh>
    <rPh sb="89" eb="91">
      <t>シュウシ</t>
    </rPh>
    <rPh sb="92" eb="94">
      <t>エイキョウ</t>
    </rPh>
    <rPh sb="103" eb="106">
      <t>ケイカクテキ</t>
    </rPh>
    <rPh sb="107" eb="109">
      <t>シュウゼン</t>
    </rPh>
    <rPh sb="110" eb="112">
      <t>ヒツヨウ</t>
    </rPh>
    <rPh sb="119" eb="121">
      <t>キギョウ</t>
    </rPh>
    <rPh sb="121" eb="122">
      <t>サイ</t>
    </rPh>
    <rPh sb="122" eb="124">
      <t>ザンダカ</t>
    </rPh>
    <rPh sb="124" eb="125">
      <t>タイ</t>
    </rPh>
    <rPh sb="125" eb="127">
      <t>ジギョウ</t>
    </rPh>
    <rPh sb="127" eb="129">
      <t>キボ</t>
    </rPh>
    <rPh sb="129" eb="131">
      <t>ヒリツ</t>
    </rPh>
    <rPh sb="133" eb="135">
      <t>ルイジ</t>
    </rPh>
    <rPh sb="135" eb="137">
      <t>ダンタイ</t>
    </rPh>
    <rPh sb="137" eb="140">
      <t>ヘイキンチ</t>
    </rPh>
    <rPh sb="141" eb="143">
      <t>ヒカク</t>
    </rPh>
    <rPh sb="146" eb="147">
      <t>トウ</t>
    </rPh>
    <rPh sb="147" eb="149">
      <t>ヒリツ</t>
    </rPh>
    <rPh sb="150" eb="151">
      <t>オオ</t>
    </rPh>
    <rPh sb="153" eb="154">
      <t>ヒク</t>
    </rPh>
    <rPh sb="167" eb="169">
      <t>セイビ</t>
    </rPh>
    <rPh sb="169" eb="171">
      <t>ジギョウ</t>
    </rPh>
    <rPh sb="172" eb="174">
      <t>カンリョウ</t>
    </rPh>
    <rPh sb="178" eb="180">
      <t>ショキ</t>
    </rPh>
    <rPh sb="180" eb="182">
      <t>トウシ</t>
    </rPh>
    <rPh sb="183" eb="185">
      <t>キギョウ</t>
    </rPh>
    <rPh sb="185" eb="186">
      <t>サイ</t>
    </rPh>
    <rPh sb="187" eb="188">
      <t>アラ</t>
    </rPh>
    <rPh sb="190" eb="192">
      <t>ハッセイ</t>
    </rPh>
    <rPh sb="204" eb="206">
      <t>ケイヒ</t>
    </rPh>
    <rPh sb="206" eb="208">
      <t>カイシュウ</t>
    </rPh>
    <rPh sb="208" eb="209">
      <t>リツ</t>
    </rPh>
    <rPh sb="213" eb="214">
      <t>ヨコ</t>
    </rPh>
    <rPh sb="221" eb="223">
      <t>ヘイセイ</t>
    </rPh>
    <rPh sb="225" eb="227">
      <t>ネンド</t>
    </rPh>
    <rPh sb="228" eb="230">
      <t>シセツ</t>
    </rPh>
    <rPh sb="231" eb="233">
      <t>シュウゼン</t>
    </rPh>
    <rPh sb="254" eb="256">
      <t>デキ</t>
    </rPh>
    <rPh sb="262" eb="264">
      <t>ヘイセイ</t>
    </rPh>
    <rPh sb="266" eb="268">
      <t>ネンド</t>
    </rPh>
    <rPh sb="269" eb="271">
      <t>カイゼン</t>
    </rPh>
    <rPh sb="274" eb="276">
      <t>コンゴ</t>
    </rPh>
    <rPh sb="277" eb="278">
      <t>サラ</t>
    </rPh>
    <rPh sb="280" eb="282">
      <t>ケイヒ</t>
    </rPh>
    <rPh sb="283" eb="285">
      <t>サクゲン</t>
    </rPh>
    <rPh sb="286" eb="287">
      <t>ハカ</t>
    </rPh>
    <rPh sb="288" eb="290">
      <t>ケイエイ</t>
    </rPh>
    <rPh sb="291" eb="293">
      <t>カイゼン</t>
    </rPh>
    <rPh sb="303" eb="305">
      <t>オスイ</t>
    </rPh>
    <rPh sb="305" eb="307">
      <t>ショリ</t>
    </rPh>
    <rPh sb="307" eb="309">
      <t>ゲンカ</t>
    </rPh>
    <rPh sb="311" eb="313">
      <t>ルイジ</t>
    </rPh>
    <rPh sb="313" eb="315">
      <t>ダンタイ</t>
    </rPh>
    <rPh sb="315" eb="318">
      <t>ヘイキンチ</t>
    </rPh>
    <rPh sb="319" eb="321">
      <t>ヒカク</t>
    </rPh>
    <rPh sb="324" eb="325">
      <t>ヒク</t>
    </rPh>
    <rPh sb="339" eb="341">
      <t>セツゾク</t>
    </rPh>
    <rPh sb="341" eb="342">
      <t>リツ</t>
    </rPh>
    <rPh sb="345" eb="346">
      <t>タカ</t>
    </rPh>
    <rPh sb="348" eb="349">
      <t>イ</t>
    </rPh>
    <rPh sb="352" eb="354">
      <t>コンゴ</t>
    </rPh>
    <rPh sb="354" eb="357">
      <t>ロウキュウカ</t>
    </rPh>
    <rPh sb="360" eb="362">
      <t>イジ</t>
    </rPh>
    <rPh sb="362" eb="365">
      <t>カンリヒ</t>
    </rPh>
    <rPh sb="366" eb="368">
      <t>ゾウダイ</t>
    </rPh>
    <rPh sb="369" eb="371">
      <t>ミコ</t>
    </rPh>
    <rPh sb="379" eb="382">
      <t>スイセンカ</t>
    </rPh>
    <rPh sb="382" eb="383">
      <t>リツ</t>
    </rPh>
    <rPh sb="384" eb="386">
      <t>コウジョウ</t>
    </rPh>
    <rPh sb="387" eb="389">
      <t>ヒツヨウ</t>
    </rPh>
    <rPh sb="396" eb="398">
      <t>シセツ</t>
    </rPh>
    <rPh sb="399" eb="402">
      <t>リヨウリツ</t>
    </rPh>
    <rPh sb="404" eb="406">
      <t>ヘイセイ</t>
    </rPh>
    <rPh sb="408" eb="410">
      <t>ネンド</t>
    </rPh>
    <rPh sb="412" eb="414">
      <t>ビゾウ</t>
    </rPh>
    <rPh sb="419" eb="421">
      <t>コンゴ</t>
    </rPh>
    <rPh sb="421" eb="423">
      <t>ジンコウ</t>
    </rPh>
    <rPh sb="423" eb="425">
      <t>ゲンショウ</t>
    </rPh>
    <rPh sb="426" eb="428">
      <t>ミコ</t>
    </rPh>
    <rPh sb="431" eb="432">
      <t>ナカ</t>
    </rPh>
    <rPh sb="433" eb="435">
      <t>シセツ</t>
    </rPh>
    <rPh sb="436" eb="438">
      <t>テキセイ</t>
    </rPh>
    <rPh sb="439" eb="441">
      <t>キボ</t>
    </rPh>
    <rPh sb="442" eb="444">
      <t>ケントウ</t>
    </rPh>
    <rPh sb="454" eb="457">
      <t>スイセンカ</t>
    </rPh>
    <rPh sb="457" eb="458">
      <t>リツ</t>
    </rPh>
    <rPh sb="468" eb="470">
      <t>ヒカク</t>
    </rPh>
    <rPh sb="472" eb="473">
      <t>ヒク</t>
    </rPh>
    <rPh sb="484" eb="485">
      <t>カス</t>
    </rPh>
    <rPh sb="487" eb="489">
      <t>ゾウカ</t>
    </rPh>
    <rPh sb="496" eb="498">
      <t>コンゴ</t>
    </rPh>
    <rPh sb="499" eb="502">
      <t>スイセンカ</t>
    </rPh>
    <rPh sb="502" eb="503">
      <t>リツ</t>
    </rPh>
    <rPh sb="504" eb="506">
      <t>コウジョウ</t>
    </rPh>
    <rPh sb="510" eb="512">
      <t>フキュウ</t>
    </rPh>
    <rPh sb="512" eb="514">
      <t>ケイハツ</t>
    </rPh>
    <rPh sb="514" eb="516">
      <t>カツドウ</t>
    </rPh>
    <rPh sb="517" eb="519">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</si>
</sst>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2" fillId="0" borderId="0">
      <alignment vertical="center"/>
    </xf>
    <xf numFmtId="0" fontId="16" fillId="0" borderId="0"/>
    <xf numFmtId="0" fontId="17" fillId="0" borderId="0"/>
    <xf numFmtId="0" fontId="18" fillId="0" borderId="0">
      <alignment vertical="center"/>
    </xf>
    <xf numFmtId="0" fontId="14" fillId="0" borderId="0">
      <alignment vertical="center"/>
    </xf>
    <xf numFmtId="0" fontId="16"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8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7" xfId="2" applyFont="1" applyBorder="1" applyAlignment="1" applyProtection="1">
      <alignment horizontal="left" vertical="top" wrapText="1"/>
      <protection locked="0"/>
    </xf>
    <xf numFmtId="0" fontId="6" fillId="0" borderId="8"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9" xfId="2" applyFont="1" applyBorder="1" applyAlignment="1" applyProtection="1">
      <alignment horizontal="left" vertical="top" wrapText="1"/>
      <protection locked="0"/>
    </xf>
    <xf numFmtId="0" fontId="6" fillId="0" borderId="6" xfId="9" applyFont="1" applyBorder="1" applyAlignment="1" applyProtection="1">
      <alignment horizontal="left" vertical="top" wrapText="1"/>
      <protection locked="0"/>
    </xf>
    <xf numFmtId="0" fontId="6" fillId="0" borderId="0" xfId="9" applyFont="1" applyBorder="1" applyAlignment="1" applyProtection="1">
      <alignment horizontal="left" vertical="top" wrapText="1"/>
      <protection locked="0"/>
    </xf>
    <xf numFmtId="0" fontId="6" fillId="0" borderId="7" xfId="9" applyFont="1" applyBorder="1" applyAlignment="1" applyProtection="1">
      <alignment horizontal="left" vertical="top" wrapText="1"/>
      <protection locked="0"/>
    </xf>
    <xf numFmtId="0" fontId="6" fillId="0" borderId="8" xfId="9" applyFont="1" applyBorder="1" applyAlignment="1" applyProtection="1">
      <alignment horizontal="left" vertical="top" wrapText="1"/>
      <protection locked="0"/>
    </xf>
    <xf numFmtId="0" fontId="6" fillId="0" borderId="1" xfId="9" applyFont="1" applyBorder="1" applyAlignment="1" applyProtection="1">
      <alignment horizontal="left" vertical="top" wrapText="1"/>
      <protection locked="0"/>
    </xf>
    <xf numFmtId="0" fontId="6" fillId="0" borderId="9" xfId="9"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99-4A20-A2BB-FD3078AFFD40}"/>
            </c:ext>
          </c:extLst>
        </c:ser>
        <c:dLbls>
          <c:showLegendKey val="0"/>
          <c:showVal val="0"/>
          <c:showCatName val="0"/>
          <c:showSerName val="0"/>
          <c:showPercent val="0"/>
          <c:showBubbleSize val="0"/>
        </c:dLbls>
        <c:gapWidth val="150"/>
        <c:axId val="190012600"/>
        <c:axId val="19041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C99-4A20-A2BB-FD3078AFFD40}"/>
            </c:ext>
          </c:extLst>
        </c:ser>
        <c:dLbls>
          <c:showLegendKey val="0"/>
          <c:showVal val="0"/>
          <c:showCatName val="0"/>
          <c:showSerName val="0"/>
          <c:showPercent val="0"/>
          <c:showBubbleSize val="0"/>
        </c:dLbls>
        <c:marker val="1"/>
        <c:smooth val="0"/>
        <c:axId val="190012600"/>
        <c:axId val="190413448"/>
      </c:lineChart>
      <c:dateAx>
        <c:axId val="190012600"/>
        <c:scaling>
          <c:orientation val="minMax"/>
        </c:scaling>
        <c:delete val="1"/>
        <c:axPos val="b"/>
        <c:numFmt formatCode="ge" sourceLinked="1"/>
        <c:majorTickMark val="none"/>
        <c:minorTickMark val="none"/>
        <c:tickLblPos val="none"/>
        <c:crossAx val="190413448"/>
        <c:crosses val="autoZero"/>
        <c:auto val="1"/>
        <c:lblOffset val="100"/>
        <c:baseTimeUnit val="years"/>
      </c:dateAx>
      <c:valAx>
        <c:axId val="19041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1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55.7</c:v>
                </c:pt>
                <c:pt idx="1">
                  <c:v>55.31</c:v>
                </c:pt>
                <c:pt idx="2">
                  <c:v>54.42</c:v>
                </c:pt>
                <c:pt idx="3">
                  <c:v>55.06</c:v>
                </c:pt>
                <c:pt idx="4">
                  <c:v>56.98</c:v>
                </c:pt>
              </c:numCache>
            </c:numRef>
          </c:val>
          <c:extLst xmlns:c16r2="http://schemas.microsoft.com/office/drawing/2015/06/chart">
            <c:ext xmlns:c16="http://schemas.microsoft.com/office/drawing/2014/chart" uri="{C3380CC4-5D6E-409C-BE32-E72D297353CC}">
              <c16:uniqueId val="{00000000-1B00-42C6-BEE0-0CF281CFDE64}"/>
            </c:ext>
          </c:extLst>
        </c:ser>
        <c:dLbls>
          <c:showLegendKey val="0"/>
          <c:showVal val="0"/>
          <c:showCatName val="0"/>
          <c:showSerName val="0"/>
          <c:showPercent val="0"/>
          <c:showBubbleSize val="0"/>
        </c:dLbls>
        <c:gapWidth val="150"/>
        <c:axId val="190816296"/>
        <c:axId val="19081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B00-42C6-BEE0-0CF281CFDE64}"/>
            </c:ext>
          </c:extLst>
        </c:ser>
        <c:dLbls>
          <c:showLegendKey val="0"/>
          <c:showVal val="0"/>
          <c:showCatName val="0"/>
          <c:showSerName val="0"/>
          <c:showPercent val="0"/>
          <c:showBubbleSize val="0"/>
        </c:dLbls>
        <c:marker val="1"/>
        <c:smooth val="0"/>
        <c:axId val="190816296"/>
        <c:axId val="190816688"/>
      </c:lineChart>
      <c:dateAx>
        <c:axId val="190816296"/>
        <c:scaling>
          <c:orientation val="minMax"/>
        </c:scaling>
        <c:delete val="1"/>
        <c:axPos val="b"/>
        <c:numFmt formatCode="ge" sourceLinked="1"/>
        <c:majorTickMark val="none"/>
        <c:minorTickMark val="none"/>
        <c:tickLblPos val="none"/>
        <c:crossAx val="190816688"/>
        <c:crosses val="autoZero"/>
        <c:auto val="1"/>
        <c:lblOffset val="100"/>
        <c:baseTimeUnit val="years"/>
      </c:dateAx>
      <c:valAx>
        <c:axId val="19081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1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78.739999999999995</c:v>
                </c:pt>
                <c:pt idx="1">
                  <c:v>78.59</c:v>
                </c:pt>
                <c:pt idx="2">
                  <c:v>79.569999999999993</c:v>
                </c:pt>
                <c:pt idx="3">
                  <c:v>80.37</c:v>
                </c:pt>
                <c:pt idx="4">
                  <c:v>80.62</c:v>
                </c:pt>
              </c:numCache>
            </c:numRef>
          </c:val>
          <c:extLst xmlns:c16r2="http://schemas.microsoft.com/office/drawing/2015/06/chart">
            <c:ext xmlns:c16="http://schemas.microsoft.com/office/drawing/2014/chart" uri="{C3380CC4-5D6E-409C-BE32-E72D297353CC}">
              <c16:uniqueId val="{00000000-12E4-4843-963F-C68248BE79F8}"/>
            </c:ext>
          </c:extLst>
        </c:ser>
        <c:dLbls>
          <c:showLegendKey val="0"/>
          <c:showVal val="0"/>
          <c:showCatName val="0"/>
          <c:showSerName val="0"/>
          <c:showPercent val="0"/>
          <c:showBubbleSize val="0"/>
        </c:dLbls>
        <c:gapWidth val="150"/>
        <c:axId val="190817864"/>
        <c:axId val="19110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2E4-4843-963F-C68248BE79F8}"/>
            </c:ext>
          </c:extLst>
        </c:ser>
        <c:dLbls>
          <c:showLegendKey val="0"/>
          <c:showVal val="0"/>
          <c:showCatName val="0"/>
          <c:showSerName val="0"/>
          <c:showPercent val="0"/>
          <c:showBubbleSize val="0"/>
        </c:dLbls>
        <c:marker val="1"/>
        <c:smooth val="0"/>
        <c:axId val="190817864"/>
        <c:axId val="191107944"/>
      </c:lineChart>
      <c:dateAx>
        <c:axId val="190817864"/>
        <c:scaling>
          <c:orientation val="minMax"/>
        </c:scaling>
        <c:delete val="1"/>
        <c:axPos val="b"/>
        <c:numFmt formatCode="ge" sourceLinked="1"/>
        <c:majorTickMark val="none"/>
        <c:minorTickMark val="none"/>
        <c:tickLblPos val="none"/>
        <c:crossAx val="191107944"/>
        <c:crosses val="autoZero"/>
        <c:auto val="1"/>
        <c:lblOffset val="100"/>
        <c:baseTimeUnit val="years"/>
      </c:dateAx>
      <c:valAx>
        <c:axId val="19110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1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62.96</c:v>
                </c:pt>
                <c:pt idx="1">
                  <c:v>93.14</c:v>
                </c:pt>
                <c:pt idx="2">
                  <c:v>102.89</c:v>
                </c:pt>
                <c:pt idx="3">
                  <c:v>98.51</c:v>
                </c:pt>
                <c:pt idx="4">
                  <c:v>101.33</c:v>
                </c:pt>
              </c:numCache>
            </c:numRef>
          </c:val>
          <c:extLst xmlns:c16r2="http://schemas.microsoft.com/office/drawing/2015/06/chart">
            <c:ext xmlns:c16="http://schemas.microsoft.com/office/drawing/2014/chart" uri="{C3380CC4-5D6E-409C-BE32-E72D297353CC}">
              <c16:uniqueId val="{00000000-FB0B-419D-8221-A9474E55573D}"/>
            </c:ext>
          </c:extLst>
        </c:ser>
        <c:dLbls>
          <c:showLegendKey val="0"/>
          <c:showVal val="0"/>
          <c:showCatName val="0"/>
          <c:showSerName val="0"/>
          <c:showPercent val="0"/>
          <c:showBubbleSize val="0"/>
        </c:dLbls>
        <c:gapWidth val="150"/>
        <c:axId val="190233128"/>
        <c:axId val="19023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0B-419D-8221-A9474E55573D}"/>
            </c:ext>
          </c:extLst>
        </c:ser>
        <c:dLbls>
          <c:showLegendKey val="0"/>
          <c:showVal val="0"/>
          <c:showCatName val="0"/>
          <c:showSerName val="0"/>
          <c:showPercent val="0"/>
          <c:showBubbleSize val="0"/>
        </c:dLbls>
        <c:marker val="1"/>
        <c:smooth val="0"/>
        <c:axId val="190233128"/>
        <c:axId val="190233512"/>
      </c:lineChart>
      <c:dateAx>
        <c:axId val="190233128"/>
        <c:scaling>
          <c:orientation val="minMax"/>
        </c:scaling>
        <c:delete val="1"/>
        <c:axPos val="b"/>
        <c:numFmt formatCode="ge" sourceLinked="1"/>
        <c:majorTickMark val="none"/>
        <c:minorTickMark val="none"/>
        <c:tickLblPos val="none"/>
        <c:crossAx val="190233512"/>
        <c:crosses val="autoZero"/>
        <c:auto val="1"/>
        <c:lblOffset val="100"/>
        <c:baseTimeUnit val="years"/>
      </c:dateAx>
      <c:valAx>
        <c:axId val="19023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3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D0-4794-8987-B41550986420}"/>
            </c:ext>
          </c:extLst>
        </c:ser>
        <c:dLbls>
          <c:showLegendKey val="0"/>
          <c:showVal val="0"/>
          <c:showCatName val="0"/>
          <c:showSerName val="0"/>
          <c:showPercent val="0"/>
          <c:showBubbleSize val="0"/>
        </c:dLbls>
        <c:gapWidth val="150"/>
        <c:axId val="190397160"/>
        <c:axId val="19039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D0-4794-8987-B41550986420}"/>
            </c:ext>
          </c:extLst>
        </c:ser>
        <c:dLbls>
          <c:showLegendKey val="0"/>
          <c:showVal val="0"/>
          <c:showCatName val="0"/>
          <c:showSerName val="0"/>
          <c:showPercent val="0"/>
          <c:showBubbleSize val="0"/>
        </c:dLbls>
        <c:marker val="1"/>
        <c:smooth val="0"/>
        <c:axId val="190397160"/>
        <c:axId val="190397544"/>
      </c:lineChart>
      <c:dateAx>
        <c:axId val="190397160"/>
        <c:scaling>
          <c:orientation val="minMax"/>
        </c:scaling>
        <c:delete val="1"/>
        <c:axPos val="b"/>
        <c:numFmt formatCode="ge" sourceLinked="1"/>
        <c:majorTickMark val="none"/>
        <c:minorTickMark val="none"/>
        <c:tickLblPos val="none"/>
        <c:crossAx val="190397544"/>
        <c:crosses val="autoZero"/>
        <c:auto val="1"/>
        <c:lblOffset val="100"/>
        <c:baseTimeUnit val="years"/>
      </c:dateAx>
      <c:valAx>
        <c:axId val="19039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9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35-46C4-A5AD-16672D200BB6}"/>
            </c:ext>
          </c:extLst>
        </c:ser>
        <c:dLbls>
          <c:showLegendKey val="0"/>
          <c:showVal val="0"/>
          <c:showCatName val="0"/>
          <c:showSerName val="0"/>
          <c:showPercent val="0"/>
          <c:showBubbleSize val="0"/>
        </c:dLbls>
        <c:gapWidth val="150"/>
        <c:axId val="190991696"/>
        <c:axId val="19036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35-46C4-A5AD-16672D200BB6}"/>
            </c:ext>
          </c:extLst>
        </c:ser>
        <c:dLbls>
          <c:showLegendKey val="0"/>
          <c:showVal val="0"/>
          <c:showCatName val="0"/>
          <c:showSerName val="0"/>
          <c:showPercent val="0"/>
          <c:showBubbleSize val="0"/>
        </c:dLbls>
        <c:marker val="1"/>
        <c:smooth val="0"/>
        <c:axId val="190991696"/>
        <c:axId val="190361080"/>
      </c:lineChart>
      <c:dateAx>
        <c:axId val="190991696"/>
        <c:scaling>
          <c:orientation val="minMax"/>
        </c:scaling>
        <c:delete val="1"/>
        <c:axPos val="b"/>
        <c:numFmt formatCode="ge" sourceLinked="1"/>
        <c:majorTickMark val="none"/>
        <c:minorTickMark val="none"/>
        <c:tickLblPos val="none"/>
        <c:crossAx val="190361080"/>
        <c:crosses val="autoZero"/>
        <c:auto val="1"/>
        <c:lblOffset val="100"/>
        <c:baseTimeUnit val="years"/>
      </c:dateAx>
      <c:valAx>
        <c:axId val="19036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9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91-47C0-B21D-AD6EE5AD5334}"/>
            </c:ext>
          </c:extLst>
        </c:ser>
        <c:dLbls>
          <c:showLegendKey val="0"/>
          <c:showVal val="0"/>
          <c:showCatName val="0"/>
          <c:showSerName val="0"/>
          <c:showPercent val="0"/>
          <c:showBubbleSize val="0"/>
        </c:dLbls>
        <c:gapWidth val="150"/>
        <c:axId val="188813808"/>
        <c:axId val="19100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91-47C0-B21D-AD6EE5AD5334}"/>
            </c:ext>
          </c:extLst>
        </c:ser>
        <c:dLbls>
          <c:showLegendKey val="0"/>
          <c:showVal val="0"/>
          <c:showCatName val="0"/>
          <c:showSerName val="0"/>
          <c:showPercent val="0"/>
          <c:showBubbleSize val="0"/>
        </c:dLbls>
        <c:marker val="1"/>
        <c:smooth val="0"/>
        <c:axId val="188813808"/>
        <c:axId val="191000296"/>
      </c:lineChart>
      <c:dateAx>
        <c:axId val="188813808"/>
        <c:scaling>
          <c:orientation val="minMax"/>
        </c:scaling>
        <c:delete val="1"/>
        <c:axPos val="b"/>
        <c:numFmt formatCode="ge" sourceLinked="1"/>
        <c:majorTickMark val="none"/>
        <c:minorTickMark val="none"/>
        <c:tickLblPos val="none"/>
        <c:crossAx val="191000296"/>
        <c:crosses val="autoZero"/>
        <c:auto val="1"/>
        <c:lblOffset val="100"/>
        <c:baseTimeUnit val="years"/>
      </c:dateAx>
      <c:valAx>
        <c:axId val="19100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1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3A-4816-AC25-DD4649454E4C}"/>
            </c:ext>
          </c:extLst>
        </c:ser>
        <c:dLbls>
          <c:showLegendKey val="0"/>
          <c:showVal val="0"/>
          <c:showCatName val="0"/>
          <c:showSerName val="0"/>
          <c:showPercent val="0"/>
          <c:showBubbleSize val="0"/>
        </c:dLbls>
        <c:gapWidth val="150"/>
        <c:axId val="188813024"/>
        <c:axId val="18881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3A-4816-AC25-DD4649454E4C}"/>
            </c:ext>
          </c:extLst>
        </c:ser>
        <c:dLbls>
          <c:showLegendKey val="0"/>
          <c:showVal val="0"/>
          <c:showCatName val="0"/>
          <c:showSerName val="0"/>
          <c:showPercent val="0"/>
          <c:showBubbleSize val="0"/>
        </c:dLbls>
        <c:marker val="1"/>
        <c:smooth val="0"/>
        <c:axId val="188813024"/>
        <c:axId val="188811848"/>
      </c:lineChart>
      <c:dateAx>
        <c:axId val="188813024"/>
        <c:scaling>
          <c:orientation val="minMax"/>
        </c:scaling>
        <c:delete val="1"/>
        <c:axPos val="b"/>
        <c:numFmt formatCode="ge" sourceLinked="1"/>
        <c:majorTickMark val="none"/>
        <c:minorTickMark val="none"/>
        <c:tickLblPos val="none"/>
        <c:crossAx val="188811848"/>
        <c:crosses val="autoZero"/>
        <c:auto val="1"/>
        <c:lblOffset val="100"/>
        <c:baseTimeUnit val="years"/>
      </c:dateAx>
      <c:valAx>
        <c:axId val="18881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104.46</c:v>
                </c:pt>
                <c:pt idx="1">
                  <c:v>103.25</c:v>
                </c:pt>
                <c:pt idx="2">
                  <c:v>242.19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ADD-4F50-844C-863A8B783112}"/>
            </c:ext>
          </c:extLst>
        </c:ser>
        <c:dLbls>
          <c:showLegendKey val="0"/>
          <c:showVal val="0"/>
          <c:showCatName val="0"/>
          <c:showSerName val="0"/>
          <c:showPercent val="0"/>
          <c:showBubbleSize val="0"/>
        </c:dLbls>
        <c:gapWidth val="150"/>
        <c:axId val="188813416"/>
        <c:axId val="19100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ADD-4F50-844C-863A8B783112}"/>
            </c:ext>
          </c:extLst>
        </c:ser>
        <c:dLbls>
          <c:showLegendKey val="0"/>
          <c:showVal val="0"/>
          <c:showCatName val="0"/>
          <c:showSerName val="0"/>
          <c:showPercent val="0"/>
          <c:showBubbleSize val="0"/>
        </c:dLbls>
        <c:marker val="1"/>
        <c:smooth val="0"/>
        <c:axId val="188813416"/>
        <c:axId val="191001864"/>
      </c:lineChart>
      <c:dateAx>
        <c:axId val="188813416"/>
        <c:scaling>
          <c:orientation val="minMax"/>
        </c:scaling>
        <c:delete val="1"/>
        <c:axPos val="b"/>
        <c:numFmt formatCode="ge" sourceLinked="1"/>
        <c:majorTickMark val="none"/>
        <c:minorTickMark val="none"/>
        <c:tickLblPos val="none"/>
        <c:crossAx val="191001864"/>
        <c:crosses val="autoZero"/>
        <c:auto val="1"/>
        <c:lblOffset val="100"/>
        <c:baseTimeUnit val="years"/>
      </c:dateAx>
      <c:valAx>
        <c:axId val="19100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99.85</c:v>
                </c:pt>
                <c:pt idx="1">
                  <c:v>104.4</c:v>
                </c:pt>
                <c:pt idx="2">
                  <c:v>103.99</c:v>
                </c:pt>
                <c:pt idx="3">
                  <c:v>81.78</c:v>
                </c:pt>
                <c:pt idx="4">
                  <c:v>95.37</c:v>
                </c:pt>
              </c:numCache>
            </c:numRef>
          </c:val>
          <c:extLst xmlns:c16r2="http://schemas.microsoft.com/office/drawing/2015/06/chart">
            <c:ext xmlns:c16="http://schemas.microsoft.com/office/drawing/2014/chart" uri="{C3380CC4-5D6E-409C-BE32-E72D297353CC}">
              <c16:uniqueId val="{00000000-8D83-4364-A64F-CB483F50993E}"/>
            </c:ext>
          </c:extLst>
        </c:ser>
        <c:dLbls>
          <c:showLegendKey val="0"/>
          <c:showVal val="0"/>
          <c:showCatName val="0"/>
          <c:showSerName val="0"/>
          <c:showPercent val="0"/>
          <c:showBubbleSize val="0"/>
        </c:dLbls>
        <c:gapWidth val="150"/>
        <c:axId val="191003040"/>
        <c:axId val="19100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D83-4364-A64F-CB483F50993E}"/>
            </c:ext>
          </c:extLst>
        </c:ser>
        <c:dLbls>
          <c:showLegendKey val="0"/>
          <c:showVal val="0"/>
          <c:showCatName val="0"/>
          <c:showSerName val="0"/>
          <c:showPercent val="0"/>
          <c:showBubbleSize val="0"/>
        </c:dLbls>
        <c:marker val="1"/>
        <c:smooth val="0"/>
        <c:axId val="191003040"/>
        <c:axId val="191003432"/>
      </c:lineChart>
      <c:dateAx>
        <c:axId val="191003040"/>
        <c:scaling>
          <c:orientation val="minMax"/>
        </c:scaling>
        <c:delete val="1"/>
        <c:axPos val="b"/>
        <c:numFmt formatCode="ge" sourceLinked="1"/>
        <c:majorTickMark val="none"/>
        <c:minorTickMark val="none"/>
        <c:tickLblPos val="none"/>
        <c:crossAx val="191003432"/>
        <c:crosses val="autoZero"/>
        <c:auto val="1"/>
        <c:lblOffset val="100"/>
        <c:baseTimeUnit val="years"/>
      </c:dateAx>
      <c:valAx>
        <c:axId val="19100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158.01</c:v>
                </c:pt>
                <c:pt idx="1">
                  <c:v>156</c:v>
                </c:pt>
                <c:pt idx="2">
                  <c:v>158</c:v>
                </c:pt>
                <c:pt idx="3">
                  <c:v>200.02</c:v>
                </c:pt>
                <c:pt idx="4">
                  <c:v>170.83</c:v>
                </c:pt>
              </c:numCache>
            </c:numRef>
          </c:val>
          <c:extLst xmlns:c16r2="http://schemas.microsoft.com/office/drawing/2015/06/chart">
            <c:ext xmlns:c16="http://schemas.microsoft.com/office/drawing/2014/chart" uri="{C3380CC4-5D6E-409C-BE32-E72D297353CC}">
              <c16:uniqueId val="{00000000-F97D-4973-A4C4-A9D81320E8ED}"/>
            </c:ext>
          </c:extLst>
        </c:ser>
        <c:dLbls>
          <c:showLegendKey val="0"/>
          <c:showVal val="0"/>
          <c:showCatName val="0"/>
          <c:showSerName val="0"/>
          <c:showPercent val="0"/>
          <c:showBubbleSize val="0"/>
        </c:dLbls>
        <c:gapWidth val="150"/>
        <c:axId val="190814728"/>
        <c:axId val="19081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97D-4973-A4C4-A9D81320E8ED}"/>
            </c:ext>
          </c:extLst>
        </c:ser>
        <c:dLbls>
          <c:showLegendKey val="0"/>
          <c:showVal val="0"/>
          <c:showCatName val="0"/>
          <c:showSerName val="0"/>
          <c:showPercent val="0"/>
          <c:showBubbleSize val="0"/>
        </c:dLbls>
        <c:marker val="1"/>
        <c:smooth val="0"/>
        <c:axId val="190814728"/>
        <c:axId val="190815120"/>
      </c:lineChart>
      <c:dateAx>
        <c:axId val="190814728"/>
        <c:scaling>
          <c:orientation val="minMax"/>
        </c:scaling>
        <c:delete val="1"/>
        <c:axPos val="b"/>
        <c:numFmt formatCode="ge" sourceLinked="1"/>
        <c:majorTickMark val="none"/>
        <c:minorTickMark val="none"/>
        <c:tickLblPos val="none"/>
        <c:crossAx val="190815120"/>
        <c:crosses val="autoZero"/>
        <c:auto val="1"/>
        <c:lblOffset val="100"/>
        <c:baseTimeUnit val="years"/>
      </c:dateAx>
      <c:valAx>
        <c:axId val="19081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1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矢板市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33098</v>
      </c>
      <c r="AM8" s="49"/>
      <c r="AN8" s="49"/>
      <c r="AO8" s="49"/>
      <c r="AP8" s="49"/>
      <c r="AQ8" s="49"/>
      <c r="AR8" s="49"/>
      <c r="AS8" s="49"/>
      <c r="AT8" s="44">
        <f>データ!T6</f>
        <v>170.46</v>
      </c>
      <c r="AU8" s="44"/>
      <c r="AV8" s="44"/>
      <c r="AW8" s="44"/>
      <c r="AX8" s="44"/>
      <c r="AY8" s="44"/>
      <c r="AZ8" s="44"/>
      <c r="BA8" s="44"/>
      <c r="BB8" s="44">
        <f>データ!U6</f>
        <v>194.17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2.93</v>
      </c>
      <c r="Q10" s="44"/>
      <c r="R10" s="44"/>
      <c r="S10" s="44"/>
      <c r="T10" s="44"/>
      <c r="U10" s="44"/>
      <c r="V10" s="44"/>
      <c r="W10" s="44">
        <f>データ!Q6</f>
        <v>67.290000000000006</v>
      </c>
      <c r="X10" s="44"/>
      <c r="Y10" s="44"/>
      <c r="Z10" s="44"/>
      <c r="AA10" s="44"/>
      <c r="AB10" s="44"/>
      <c r="AC10" s="44"/>
      <c r="AD10" s="49">
        <f>データ!R6</f>
        <v>2700</v>
      </c>
      <c r="AE10" s="49"/>
      <c r="AF10" s="49"/>
      <c r="AG10" s="49"/>
      <c r="AH10" s="49"/>
      <c r="AI10" s="49"/>
      <c r="AJ10" s="49"/>
      <c r="AK10" s="2"/>
      <c r="AL10" s="49">
        <f>データ!V6</f>
        <v>965</v>
      </c>
      <c r="AM10" s="49"/>
      <c r="AN10" s="49"/>
      <c r="AO10" s="49"/>
      <c r="AP10" s="49"/>
      <c r="AQ10" s="49"/>
      <c r="AR10" s="49"/>
      <c r="AS10" s="49"/>
      <c r="AT10" s="44">
        <f>データ!W6</f>
        <v>0.68</v>
      </c>
      <c r="AU10" s="44"/>
      <c r="AV10" s="44"/>
      <c r="AW10" s="44"/>
      <c r="AX10" s="44"/>
      <c r="AY10" s="44"/>
      <c r="AZ10" s="44"/>
      <c r="BA10" s="44"/>
      <c r="BB10" s="44">
        <f>データ!X6</f>
        <v>1419.12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125</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69"/>
      <c r="BM34" s="70"/>
      <c r="BN34" s="70"/>
      <c r="BO34" s="70"/>
      <c r="BP34" s="70"/>
      <c r="BQ34" s="70"/>
      <c r="BR34" s="70"/>
      <c r="BS34" s="70"/>
      <c r="BT34" s="70"/>
      <c r="BU34" s="70"/>
      <c r="BV34" s="70"/>
      <c r="BW34" s="70"/>
      <c r="BX34" s="70"/>
      <c r="BY34" s="70"/>
      <c r="BZ34" s="71"/>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5"/>
      <c r="BM56" s="76"/>
      <c r="BN56" s="76"/>
      <c r="BO56" s="76"/>
      <c r="BP56" s="76"/>
      <c r="BQ56" s="76"/>
      <c r="BR56" s="76"/>
      <c r="BS56" s="76"/>
      <c r="BT56" s="76"/>
      <c r="BU56" s="76"/>
      <c r="BV56" s="76"/>
      <c r="BW56" s="76"/>
      <c r="BX56" s="76"/>
      <c r="BY56" s="76"/>
      <c r="BZ56" s="77"/>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Caix4VJt2AWE4Vji1xIPlcqHU/FfYevNlaLE2iglWvPuBVFKDRafp11zucX91ioZeripjtMvxE6er8XomPF/8w==" saltValue="Z1vsG5I+0Po6wVB2TcvNDQ=="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92118</v>
      </c>
      <c r="D6" s="32">
        <f t="shared" si="3"/>
        <v>47</v>
      </c>
      <c r="E6" s="32">
        <f t="shared" si="3"/>
        <v>17</v>
      </c>
      <c r="F6" s="32">
        <f t="shared" si="3"/>
        <v>5</v>
      </c>
      <c r="G6" s="32">
        <f t="shared" si="3"/>
        <v>0</v>
      </c>
      <c r="H6" s="32" t="str">
        <f t="shared" si="3"/>
        <v>栃木県　矢板市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2.93</v>
      </c>
      <c r="Q6" s="33">
        <f t="shared" si="3"/>
        <v>67.290000000000006</v>
      </c>
      <c r="R6" s="33">
        <f t="shared" si="3"/>
        <v>2700</v>
      </c>
      <c r="S6" s="33">
        <f t="shared" si="3"/>
        <v>33098</v>
      </c>
      <c r="T6" s="33">
        <f t="shared" si="3"/>
        <v>170.46</v>
      </c>
      <c r="U6" s="33">
        <f t="shared" si="3"/>
        <v>194.17</v>
      </c>
      <c r="V6" s="33">
        <f t="shared" si="3"/>
        <v>965</v>
      </c>
      <c r="W6" s="33">
        <f t="shared" si="3"/>
        <v>0.68</v>
      </c>
      <c r="X6" s="33">
        <f t="shared" si="3"/>
        <v>1419.12</v>
      </c>
      <c r="Y6" s="34">
        <f>IF(Y7="",NA(),Y7)</f>
        <v>62.96</v>
      </c>
      <c r="Z6" s="34">
        <f t="shared" ref="Z6:AH6" si="4">IF(Z7="",NA(),Z7)</f>
        <v>93.14</v>
      </c>
      <c r="AA6" s="34">
        <f t="shared" si="4"/>
        <v>102.89</v>
      </c>
      <c r="AB6" s="34">
        <f t="shared" si="4"/>
        <v>98.51</v>
      </c>
      <c r="AC6" s="34">
        <f t="shared" si="4"/>
        <v>101.33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104.46</v>
      </c>
      <c r="BG6" s="34">
        <f t="shared" ref="BG6:BO6" si="7">IF(BG7="",NA(),BG7)</f>
        <v>103.25</v>
      </c>
      <c r="BH6" s="34">
        <f t="shared" si="7"/>
        <v>242.19</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99.85</v>
      </c>
      <c r="BR6" s="34">
        <f t="shared" ref="BR6:BZ6" si="8">IF(BR7="",NA(),BR7)</f>
        <v>104.4</v>
      </c>
      <c r="BS6" s="34">
        <f t="shared" si="8"/>
        <v>103.99</v>
      </c>
      <c r="BT6" s="34">
        <f t="shared" si="8"/>
        <v>81.78</v>
      </c>
      <c r="BU6" s="34">
        <f t="shared" si="8"/>
        <v>95.37</v>
      </c>
      <c r="BV6" s="34">
        <f t="shared" si="8"/>
        <v>50.9</v>
      </c>
      <c r="BW6" s="34">
        <f t="shared" si="8"/>
        <v>50.82</v>
      </c>
      <c r="BX6" s="34">
        <f t="shared" si="8"/>
        <v>52.19</v>
      </c>
      <c r="BY6" s="34">
        <f t="shared" si="8"/>
        <v>55.32</v>
      </c>
      <c r="BZ6" s="34">
        <f t="shared" si="8"/>
        <v>59.8</v>
      </c>
      <c r="CA6" s="33" t="str">
        <f>IF(CA7="","",IF(CA7="-","【-】","【"&amp;SUBSTITUTE(TEXT(CA7,"#,##0.00"),"-","△")&amp;"】"))</f>
        <v>【60.64】</v>
      </c>
      <c r="CB6" s="34">
        <f>IF(CB7="",NA(),CB7)</f>
        <v>158.01</v>
      </c>
      <c r="CC6" s="34">
        <f t="shared" ref="CC6:CK6" si="9">IF(CC7="",NA(),CC7)</f>
        <v>156</v>
      </c>
      <c r="CD6" s="34">
        <f t="shared" si="9"/>
        <v>158</v>
      </c>
      <c r="CE6" s="34">
        <f t="shared" si="9"/>
        <v>200.02</v>
      </c>
      <c r="CF6" s="34">
        <f t="shared" si="9"/>
        <v>170.83</v>
      </c>
      <c r="CG6" s="34">
        <f t="shared" si="9"/>
        <v>293.27</v>
      </c>
      <c r="CH6" s="34">
        <f t="shared" si="9"/>
        <v>300.52</v>
      </c>
      <c r="CI6" s="34">
        <f t="shared" si="9"/>
        <v>296.14</v>
      </c>
      <c r="CJ6" s="34">
        <f t="shared" si="9"/>
        <v>283.17</v>
      </c>
      <c r="CK6" s="34">
        <f t="shared" si="9"/>
        <v>263.76</v>
      </c>
      <c r="CL6" s="33" t="str">
        <f>IF(CL7="","",IF(CL7="-","【-】","【"&amp;SUBSTITUTE(TEXT(CL7,"#,##0.00"),"-","△")&amp;"】"))</f>
        <v>【255.52】</v>
      </c>
      <c r="CM6" s="34">
        <f>IF(CM7="",NA(),CM7)</f>
        <v>55.7</v>
      </c>
      <c r="CN6" s="34">
        <f t="shared" ref="CN6:CV6" si="10">IF(CN7="",NA(),CN7)</f>
        <v>55.31</v>
      </c>
      <c r="CO6" s="34">
        <f t="shared" si="10"/>
        <v>54.42</v>
      </c>
      <c r="CP6" s="34">
        <f t="shared" si="10"/>
        <v>55.06</v>
      </c>
      <c r="CQ6" s="34">
        <f t="shared" si="10"/>
        <v>56.98</v>
      </c>
      <c r="CR6" s="34">
        <f t="shared" si="10"/>
        <v>53.78</v>
      </c>
      <c r="CS6" s="34">
        <f t="shared" si="10"/>
        <v>53.24</v>
      </c>
      <c r="CT6" s="34">
        <f t="shared" si="10"/>
        <v>52.31</v>
      </c>
      <c r="CU6" s="34">
        <f t="shared" si="10"/>
        <v>60.65</v>
      </c>
      <c r="CV6" s="34">
        <f t="shared" si="10"/>
        <v>51.75</v>
      </c>
      <c r="CW6" s="33" t="str">
        <f>IF(CW7="","",IF(CW7="-","【-】","【"&amp;SUBSTITUTE(TEXT(CW7,"#,##0.00"),"-","△")&amp;"】"))</f>
        <v>【52.49】</v>
      </c>
      <c r="CX6" s="34">
        <f>IF(CX7="",NA(),CX7)</f>
        <v>78.739999999999995</v>
      </c>
      <c r="CY6" s="34">
        <f t="shared" ref="CY6:DG6" si="11">IF(CY7="",NA(),CY7)</f>
        <v>78.59</v>
      </c>
      <c r="CZ6" s="34">
        <f t="shared" si="11"/>
        <v>79.569999999999993</v>
      </c>
      <c r="DA6" s="34">
        <f t="shared" si="11"/>
        <v>80.37</v>
      </c>
      <c r="DB6" s="34">
        <f t="shared" si="11"/>
        <v>80.62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92118</v>
      </c>
      <c r="D7" s="36">
        <v>47</v>
      </c>
      <c r="E7" s="36">
        <v>17</v>
      </c>
      <c r="F7" s="36">
        <v>5</v>
      </c>
      <c r="G7" s="36">
        <v>0</v>
      </c>
      <c r="H7" s="36" t="s">
        <v>110</v>
      </c>
      <c r="I7" s="36" t="s">
        <v>111</v>
      </c>
      <c r="J7" s="36" t="s">
        <v>112</v>
      </c>
      <c r="K7" s="36" t="s">
        <v>113</v>
      </c>
      <c r="L7" s="36" t="s">
        <v>114</v>
      </c>
      <c r="M7" s="36" t="s">
        <v>115</v>
      </c>
      <c r="N7" s="37" t="s">
        <v>116</v>
      </c>
      <c r="O7" s="37" t="s">
        <v>117</v>
      </c>
      <c r="P7" s="37">
        <v>2.93</v>
      </c>
      <c r="Q7" s="37">
        <v>67.290000000000006</v>
      </c>
      <c r="R7" s="37">
        <v>2700</v>
      </c>
      <c r="S7" s="37">
        <v>33098</v>
      </c>
      <c r="T7" s="37">
        <v>170.46</v>
      </c>
      <c r="U7" s="37">
        <v>194.17</v>
      </c>
      <c r="V7" s="37">
        <v>965</v>
      </c>
      <c r="W7" s="37">
        <v>0.68</v>
      </c>
      <c r="X7" s="37">
        <v>1419.12</v>
      </c>
      <c r="Y7" s="37">
        <v>62.96</v>
      </c>
      <c r="Z7" s="37">
        <v>93.14</v>
      </c>
      <c r="AA7" s="37">
        <v>102.89</v>
      </c>
      <c r="AB7" s="37">
        <v>98.51</v>
      </c>
      <c r="AC7" s="37">
        <v>101.33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104.46</v>
      </c>
      <c r="BG7" s="37">
        <v>103.25</v>
      </c>
      <c r="BH7" s="37">
        <v>242.19</v>
      </c>
      <c r="BI7" s="37">
        <v>0</v>
      </c>
      <c r="BJ7" s="37">
        <v>0</v>
      </c>
      <c r="BK7" s="37">
        <v>1126.77</v>
      </c>
      <c r="BL7" s="37">
        <v>1044.8</v>
      </c>
      <c r="BM7" s="37">
        <v>1081.8</v>
      </c>
      <c r="BN7" s="37">
        <v>974.93</v>
      </c>
      <c r="BO7" s="37">
        <v>855.8</v>
      </c>
      <c r="BP7" s="37">
        <v>814.89</v>
      </c>
      <c r="BQ7" s="37">
        <v>99.85</v>
      </c>
      <c r="BR7" s="37">
        <v>104.4</v>
      </c>
      <c r="BS7" s="37">
        <v>103.99</v>
      </c>
      <c r="BT7" s="37">
        <v>81.78</v>
      </c>
      <c r="BU7" s="37">
        <v>95.37</v>
      </c>
      <c r="BV7" s="37">
        <v>50.9</v>
      </c>
      <c r="BW7" s="37">
        <v>50.82</v>
      </c>
      <c r="BX7" s="37">
        <v>52.19</v>
      </c>
      <c r="BY7" s="37">
        <v>55.32</v>
      </c>
      <c r="BZ7" s="37">
        <v>59.8</v>
      </c>
      <c r="CA7" s="37">
        <v>60.64</v>
      </c>
      <c r="CB7" s="37">
        <v>158.01</v>
      </c>
      <c r="CC7" s="37">
        <v>156</v>
      </c>
      <c r="CD7" s="37">
        <v>158</v>
      </c>
      <c r="CE7" s="37">
        <v>200.02</v>
      </c>
      <c r="CF7" s="37">
        <v>170.83</v>
      </c>
      <c r="CG7" s="37">
        <v>293.27</v>
      </c>
      <c r="CH7" s="37">
        <v>300.52</v>
      </c>
      <c r="CI7" s="37">
        <v>296.14</v>
      </c>
      <c r="CJ7" s="37">
        <v>283.17</v>
      </c>
      <c r="CK7" s="37">
        <v>263.76</v>
      </c>
      <c r="CL7" s="37">
        <v>255.52</v>
      </c>
      <c r="CM7" s="37">
        <v>55.7</v>
      </c>
      <c r="CN7" s="37">
        <v>55.31</v>
      </c>
      <c r="CO7" s="37">
        <v>54.42</v>
      </c>
      <c r="CP7" s="37">
        <v>55.06</v>
      </c>
      <c r="CQ7" s="37">
        <v>56.98</v>
      </c>
      <c r="CR7" s="37">
        <v>53.78</v>
      </c>
      <c r="CS7" s="37">
        <v>53.24</v>
      </c>
      <c r="CT7" s="37">
        <v>52.31</v>
      </c>
      <c r="CU7" s="37">
        <v>60.65</v>
      </c>
      <c r="CV7" s="37">
        <v>51.75</v>
      </c>
      <c r="CW7" s="37">
        <v>52.49</v>
      </c>
      <c r="CX7" s="37">
        <v>78.739999999999995</v>
      </c>
      <c r="CY7" s="37">
        <v>78.59</v>
      </c>
      <c r="CZ7" s="37">
        <v>79.569999999999993</v>
      </c>
      <c r="DA7" s="37">
        <v>80.37</v>
      </c>
      <c r="DB7" s="37">
        <v>80.62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2019-01-29T05:16:04Z</cp:lastPrinted>
  <dcterms:created xsi:type="dcterms:W3CDTF">2018-12-03T09:22:00Z</dcterms:created>
  <dcterms:modified xsi:type="dcterms:W3CDTF">2019-02-07T07:41:29Z</dcterms:modified>
  <cp:category/>
</cp:coreProperties>
</file>